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19815" windowHeight="7365"/>
  </bookViews>
  <sheets>
    <sheet name="CHOT" sheetId="2" r:id="rId1"/>
  </sheets>
  <definedNames>
    <definedName name="_xlnm._FilterDatabase" localSheetId="0" hidden="1">CHOT!$B$10:$W$47</definedName>
  </definedNames>
  <calcPr calcId="145621"/>
</workbook>
</file>

<file path=xl/calcChain.xml><?xml version="1.0" encoding="utf-8"?>
<calcChain xmlns="http://schemas.openxmlformats.org/spreadsheetml/2006/main">
  <c r="R47" i="2" l="1"/>
  <c r="O47" i="2"/>
  <c r="L47" i="2"/>
  <c r="T43" i="2" l="1"/>
  <c r="L43" i="2"/>
  <c r="T39" i="2"/>
  <c r="R39" i="2"/>
  <c r="L39" i="2"/>
  <c r="T27" i="2"/>
  <c r="R27" i="2"/>
  <c r="L27" i="2"/>
  <c r="R16" i="2"/>
  <c r="L16" i="2"/>
  <c r="L13" i="2"/>
  <c r="T11" i="2"/>
  <c r="R11" i="2"/>
  <c r="L11" i="2"/>
  <c r="R43" i="2" l="1"/>
  <c r="O16" i="2"/>
  <c r="O13" i="2"/>
  <c r="T18" i="2"/>
  <c r="T16" i="2" s="1"/>
  <c r="R15" i="2"/>
  <c r="T15" i="2" l="1"/>
  <c r="T13" i="2" s="1"/>
  <c r="T47" i="2" s="1"/>
  <c r="R13" i="2"/>
</calcChain>
</file>

<file path=xl/sharedStrings.xml><?xml version="1.0" encoding="utf-8"?>
<sst xmlns="http://schemas.openxmlformats.org/spreadsheetml/2006/main" count="101" uniqueCount="91">
  <si>
    <t>BỘ XÂY DỰNG</t>
  </si>
  <si>
    <t>CỘNG HÒA XÃ HỘI CHỦ NGHĨA VIỆT NAM</t>
  </si>
  <si>
    <t>Độc lập - Tự do - Hạnh phúc</t>
  </si>
  <si>
    <t>Đại học - Chính quy</t>
  </si>
  <si>
    <t>STT</t>
  </si>
  <si>
    <t>Mã SV</t>
  </si>
  <si>
    <t>Họ và tên</t>
  </si>
  <si>
    <t>Ngày sinh</t>
  </si>
  <si>
    <t>Nợ kỳ trước</t>
  </si>
  <si>
    <t>Phải nộp kỳ</t>
  </si>
  <si>
    <t>Miễn giảm</t>
  </si>
  <si>
    <t>Đã nộp kỳ</t>
  </si>
  <si>
    <t>Trả lại kỳ</t>
  </si>
  <si>
    <t>Lớp:</t>
  </si>
  <si>
    <t>01DEEA</t>
  </si>
  <si>
    <t>Tổng SV:</t>
  </si>
  <si>
    <t>1852020018</t>
  </si>
  <si>
    <t>Trần Chí Minh</t>
  </si>
  <si>
    <t>Nguyễn Thành Luân</t>
  </si>
  <si>
    <t>2016KTT</t>
  </si>
  <si>
    <t>1451010460</t>
  </si>
  <si>
    <t>Nguyễn Minh Quân</t>
  </si>
  <si>
    <t>Nguyễn Anh Tuấn</t>
  </si>
  <si>
    <t>1651010452</t>
  </si>
  <si>
    <t>Nguyễn Hoàng Phúc</t>
  </si>
  <si>
    <t>2017KTT</t>
  </si>
  <si>
    <t>1751010502</t>
  </si>
  <si>
    <t>Phạm Thành Long</t>
  </si>
  <si>
    <t>1751010506</t>
  </si>
  <si>
    <t>Sầm Văn Quyền</t>
  </si>
  <si>
    <t>1751010516</t>
  </si>
  <si>
    <t>Mai Chí Thanh</t>
  </si>
  <si>
    <t>1751010517</t>
  </si>
  <si>
    <t>1751010520</t>
  </si>
  <si>
    <t>Vũ Duy Anh</t>
  </si>
  <si>
    <t>1751010522</t>
  </si>
  <si>
    <t>Phạm Quốc Huy</t>
  </si>
  <si>
    <t>1751010531</t>
  </si>
  <si>
    <t>Phạm Thị Phương</t>
  </si>
  <si>
    <t>1751010533</t>
  </si>
  <si>
    <t>Trịnh Bá Thoại</t>
  </si>
  <si>
    <t>1751010545</t>
  </si>
  <si>
    <t>Phan Thi Huyền Trang</t>
  </si>
  <si>
    <t>1751010551</t>
  </si>
  <si>
    <t xml:space="preserve">W.L.A. KAVINDRIE WELIWITA     </t>
  </si>
  <si>
    <t>2018KTT</t>
  </si>
  <si>
    <t>1851015010</t>
  </si>
  <si>
    <t>Võ Minh Châu</t>
  </si>
  <si>
    <t>1851015022</t>
  </si>
  <si>
    <t>Phạm Minh Hải</t>
  </si>
  <si>
    <t>Trần Đức Hải</t>
  </si>
  <si>
    <t>1851015024</t>
  </si>
  <si>
    <t>1851015026</t>
  </si>
  <si>
    <t>Vũ Nam Hải</t>
  </si>
  <si>
    <t>1851015044</t>
  </si>
  <si>
    <t>1851015053</t>
  </si>
  <si>
    <t>Lê Thị Kim Oanh</t>
  </si>
  <si>
    <t>1851015056</t>
  </si>
  <si>
    <t>Tống Thị Thanh Phương</t>
  </si>
  <si>
    <t>1851015058</t>
  </si>
  <si>
    <t>Bùi Khánh Toàn</t>
  </si>
  <si>
    <t>1851015069</t>
  </si>
  <si>
    <t>Lương Thành Vinh</t>
  </si>
  <si>
    <t>1851015071</t>
  </si>
  <si>
    <t>Nguyễn Nhật Linh</t>
  </si>
  <si>
    <t>1851015073</t>
  </si>
  <si>
    <t>Nguyễn Huy Anh</t>
  </si>
  <si>
    <t>2019KTT1</t>
  </si>
  <si>
    <t>1951015019</t>
  </si>
  <si>
    <t>Nguyễn Ngọc Hà</t>
  </si>
  <si>
    <t>1951015031</t>
  </si>
  <si>
    <t>Trương Xuân Hoàng</t>
  </si>
  <si>
    <t>1951015085</t>
  </si>
  <si>
    <t>Phạm Quốc Thắng</t>
  </si>
  <si>
    <t>2019KTT2</t>
  </si>
  <si>
    <t>1951015024</t>
  </si>
  <si>
    <t>Phùng Văn Hiển</t>
  </si>
  <si>
    <t>1951015034</t>
  </si>
  <si>
    <t>Lê Anh Huy</t>
  </si>
  <si>
    <t>1951015096</t>
  </si>
  <si>
    <t>Đỗ Quang Vũ</t>
  </si>
  <si>
    <t>Tổng:</t>
  </si>
  <si>
    <t>DANH SÁCH SINH VIÊN NỢ HỌC PHÍ KỲ 1  NĂM HỌC 2020-2021</t>
  </si>
  <si>
    <t>Nợ trong kỳ</t>
  </si>
  <si>
    <t>Tổng nợ</t>
  </si>
  <si>
    <t>Ghi chú</t>
  </si>
  <si>
    <t>TRƯỜNG ĐẠI HỌC KIẾN TRÚC HÀ NỘI</t>
  </si>
  <si>
    <t>NGƯỜI LẬP BIỂU</t>
  </si>
  <si>
    <t>PHÒNG TÀI CHÍNH KẾ TOÁN</t>
  </si>
  <si>
    <t>Hà nội, ngày 28 tháng 01 năm 2021</t>
  </si>
  <si>
    <t>Nguyễn Thị Hạnh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</si>
</sst>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"/>
    <numFmt numFmtId="165" formatCode="dd/mm/yyyy"/>
  </numFmts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sz val="9.7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i/>
      <sz val="9"/>
      <color rgb="FF000000"/>
      <name val="Times New Roman"/>
    </font>
    <font>
      <sz val="9"/>
      <color rgb="FF000000"/>
      <name val="Times New Roman"/>
    </font>
    <font>
      <b/>
      <sz val="6.75"/>
      <color rgb="FF000000"/>
      <name val="Times New Roman"/>
    </font>
    <font>
      <b/>
      <sz val="9"/>
      <color rgb="FF000000"/>
      <name val="Times New Roman"/>
    </font>
    <font>
      <i/>
      <sz val="11"/>
      <color rgb="FF000000"/>
      <name val="Times New Roman"/>
    </font>
    <font>
      <b/>
      <sz val="11"/>
      <color theme="1"/>
      <name val="Calibri"/>
      <family val="2"/>
      <scheme val="minor"/>
    </font>
    <font>
      <b/>
      <i/>
      <sz val="9"/>
      <color rgb="FF000000"/>
      <name val="Times New Roman"/>
      <family val="1"/>
    </font>
    <font>
      <b/>
      <sz val="9.75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NumberFormat="1" applyFont="1" applyBorder="1" applyAlignment="1">
      <alignment horizontal="center" vertical="center" wrapText="1" readingOrder="1"/>
    </xf>
    <xf numFmtId="0" fontId="6" fillId="0" borderId="5" xfId="0" applyNumberFormat="1" applyFont="1" applyBorder="1" applyAlignment="1">
      <alignment horizontal="left" vertical="center" wrapText="1" readingOrder="1"/>
    </xf>
    <xf numFmtId="164" fontId="3" fillId="0" borderId="5" xfId="0" applyNumberFormat="1" applyFont="1" applyBorder="1" applyAlignment="1">
      <alignment horizontal="center" vertical="center" wrapText="1" readingOrder="1"/>
    </xf>
    <xf numFmtId="164" fontId="6" fillId="0" borderId="5" xfId="0" applyNumberFormat="1" applyFont="1" applyBorder="1" applyAlignment="1">
      <alignment horizontal="left" vertical="center" wrapText="1" readingOrder="1"/>
    </xf>
    <xf numFmtId="165" fontId="7" fillId="0" borderId="5" xfId="0" applyNumberFormat="1" applyFont="1" applyBorder="1" applyAlignment="1">
      <alignment horizontal="center" vertical="center" wrapText="1" readingOrder="1"/>
    </xf>
    <xf numFmtId="164" fontId="7" fillId="0" borderId="5" xfId="0" applyNumberFormat="1" applyFont="1" applyBorder="1" applyAlignment="1">
      <alignment horizontal="center" vertical="center" wrapText="1" readingOrder="1"/>
    </xf>
    <xf numFmtId="0" fontId="9" fillId="0" borderId="5" xfId="0" applyNumberFormat="1" applyFont="1" applyBorder="1" applyAlignment="1">
      <alignment horizontal="center" vertical="center" wrapText="1" readingOrder="1"/>
    </xf>
    <xf numFmtId="164" fontId="9" fillId="0" borderId="5" xfId="0" applyNumberFormat="1" applyFont="1" applyBorder="1" applyAlignment="1">
      <alignment horizontal="center" vertical="center" wrapText="1" readingOrder="1"/>
    </xf>
    <xf numFmtId="0" fontId="11" fillId="0" borderId="0" xfId="0" applyFont="1"/>
    <xf numFmtId="0" fontId="12" fillId="0" borderId="5" xfId="0" applyNumberFormat="1" applyFont="1" applyBorder="1" applyAlignment="1">
      <alignment horizontal="left" vertical="center" wrapText="1" readingOrder="1"/>
    </xf>
    <xf numFmtId="164" fontId="13" fillId="0" borderId="5" xfId="0" applyNumberFormat="1" applyFont="1" applyBorder="1" applyAlignment="1">
      <alignment horizontal="center" vertical="center" wrapText="1" readingOrder="1"/>
    </xf>
    <xf numFmtId="164" fontId="12" fillId="0" borderId="5" xfId="0" applyNumberFormat="1" applyFont="1" applyBorder="1" applyAlignment="1">
      <alignment horizontal="left" vertical="center" wrapText="1" readingOrder="1"/>
    </xf>
    <xf numFmtId="0" fontId="4" fillId="0" borderId="0" xfId="0" applyNumberFormat="1" applyFont="1" applyAlignment="1">
      <alignment vertical="center" wrapText="1" readingOrder="1"/>
    </xf>
    <xf numFmtId="0" fontId="10" fillId="0" borderId="0" xfId="0" applyNumberFormat="1" applyFont="1" applyAlignment="1">
      <alignment vertical="center" wrapText="1" readingOrder="1"/>
    </xf>
    <xf numFmtId="0" fontId="14" fillId="0" borderId="0" xfId="0" applyNumberFormat="1" applyFont="1" applyAlignment="1">
      <alignment vertical="center" wrapText="1" readingOrder="1"/>
    </xf>
    <xf numFmtId="0" fontId="3" fillId="0" borderId="0" xfId="0" applyNumberFormat="1" applyFont="1" applyAlignment="1">
      <alignment horizontal="right" vertical="top" wrapText="1" readingOrder="1"/>
    </xf>
    <xf numFmtId="0" fontId="1" fillId="0" borderId="0" xfId="0" applyNumberFormat="1" applyFont="1" applyAlignment="1">
      <alignment horizontal="center" vertical="center" wrapText="1" readingOrder="1"/>
    </xf>
    <xf numFmtId="0" fontId="2" fillId="0" borderId="0" xfId="0" applyNumberFormat="1" applyFont="1" applyAlignment="1">
      <alignment horizontal="center" vertical="center" wrapText="1" readingOrder="1"/>
    </xf>
    <xf numFmtId="0" fontId="1" fillId="0" borderId="2" xfId="0" applyNumberFormat="1" applyFont="1" applyBorder="1" applyAlignment="1">
      <alignment horizontal="center" vertical="center" wrapText="1" readingOrder="1"/>
    </xf>
    <xf numFmtId="0" fontId="12" fillId="0" borderId="3" xfId="0" applyNumberFormat="1" applyFont="1" applyBorder="1" applyAlignment="1">
      <alignment horizontal="left" vertical="center" wrapText="1" readingOrder="1"/>
    </xf>
    <xf numFmtId="49" fontId="12" fillId="0" borderId="4" xfId="0" applyNumberFormat="1" applyFont="1" applyBorder="1" applyAlignment="1">
      <alignment horizontal="left" vertical="center" wrapText="1" readingOrder="1"/>
    </xf>
    <xf numFmtId="0" fontId="12" fillId="0" borderId="5" xfId="0" applyNumberFormat="1" applyFont="1" applyBorder="1" applyAlignment="1">
      <alignment horizontal="left" vertical="center" wrapText="1" readingOrder="1"/>
    </xf>
    <xf numFmtId="164" fontId="13" fillId="0" borderId="5" xfId="0" applyNumberFormat="1" applyFont="1" applyBorder="1" applyAlignment="1">
      <alignment horizontal="center" vertical="center" wrapText="1" readingOrder="1"/>
    </xf>
    <xf numFmtId="164" fontId="12" fillId="0" borderId="5" xfId="0" applyNumberFormat="1" applyFont="1" applyBorder="1" applyAlignment="1">
      <alignment horizontal="left" vertical="center" wrapText="1" readingOrder="1"/>
    </xf>
    <xf numFmtId="0" fontId="1" fillId="0" borderId="1" xfId="0" applyNumberFormat="1" applyFont="1" applyBorder="1" applyAlignment="1">
      <alignment horizontal="center" vertical="center" wrapText="1" readingOrder="1"/>
    </xf>
    <xf numFmtId="0" fontId="7" fillId="0" borderId="6" xfId="0" applyNumberFormat="1" applyFont="1" applyBorder="1" applyAlignment="1">
      <alignment horizontal="center" vertical="center" wrapText="1" readingOrder="1"/>
    </xf>
    <xf numFmtId="49" fontId="7" fillId="0" borderId="5" xfId="0" applyNumberFormat="1" applyFont="1" applyBorder="1" applyAlignment="1">
      <alignment horizontal="center" vertical="center" wrapText="1" readingOrder="1"/>
    </xf>
    <xf numFmtId="49" fontId="7" fillId="0" borderId="5" xfId="0" applyNumberFormat="1" applyFont="1" applyBorder="1" applyAlignment="1">
      <alignment horizontal="left" vertical="center" wrapText="1" readingOrder="1"/>
    </xf>
    <xf numFmtId="164" fontId="3" fillId="0" borderId="5" xfId="0" applyNumberFormat="1" applyFont="1" applyBorder="1" applyAlignment="1">
      <alignment horizontal="center" vertical="center" wrapText="1" readingOrder="1"/>
    </xf>
    <xf numFmtId="164" fontId="7" fillId="0" borderId="5" xfId="0" applyNumberFormat="1" applyFont="1" applyBorder="1" applyAlignment="1">
      <alignment horizontal="center" vertical="center" wrapText="1" readingOrder="1"/>
    </xf>
    <xf numFmtId="164" fontId="6" fillId="0" borderId="5" xfId="0" applyNumberFormat="1" applyFont="1" applyBorder="1" applyAlignment="1">
      <alignment horizontal="left" vertical="center" wrapText="1" readingOrder="1"/>
    </xf>
    <xf numFmtId="0" fontId="6" fillId="0" borderId="5" xfId="0" applyNumberFormat="1" applyFont="1" applyBorder="1" applyAlignment="1">
      <alignment horizontal="left" vertical="center" wrapText="1" readingOrder="1"/>
    </xf>
    <xf numFmtId="0" fontId="6" fillId="0" borderId="3" xfId="0" applyNumberFormat="1" applyFont="1" applyBorder="1" applyAlignment="1">
      <alignment horizontal="left" vertical="center" wrapText="1" readingOrder="1"/>
    </xf>
    <xf numFmtId="49" fontId="6" fillId="0" borderId="4" xfId="0" applyNumberFormat="1" applyFont="1" applyBorder="1" applyAlignment="1">
      <alignment horizontal="left" vertical="center" wrapText="1" readingOrder="1"/>
    </xf>
    <xf numFmtId="164" fontId="7" fillId="0" borderId="7" xfId="0" applyNumberFormat="1" applyFont="1" applyBorder="1" applyAlignment="1">
      <alignment horizontal="center" vertical="center" wrapText="1" readingOrder="1"/>
    </xf>
    <xf numFmtId="164" fontId="7" fillId="0" borderId="2" xfId="0" applyNumberFormat="1" applyFont="1" applyBorder="1" applyAlignment="1">
      <alignment horizontal="center" vertical="center" wrapText="1" readingOrder="1"/>
    </xf>
    <xf numFmtId="49" fontId="7" fillId="0" borderId="7" xfId="0" applyNumberFormat="1" applyFont="1" applyBorder="1" applyAlignment="1">
      <alignment horizontal="center" vertical="center" wrapText="1" readingOrder="1"/>
    </xf>
    <xf numFmtId="49" fontId="7" fillId="0" borderId="2" xfId="0" applyNumberFormat="1" applyFont="1" applyBorder="1" applyAlignment="1">
      <alignment horizontal="center" vertical="center" wrapText="1" readingOrder="1"/>
    </xf>
    <xf numFmtId="49" fontId="7" fillId="0" borderId="7" xfId="0" applyNumberFormat="1" applyFont="1" applyBorder="1" applyAlignment="1">
      <alignment horizontal="left" vertical="center" wrapText="1" readingOrder="1"/>
    </xf>
    <xf numFmtId="49" fontId="7" fillId="0" borderId="8" xfId="0" applyNumberFormat="1" applyFont="1" applyBorder="1" applyAlignment="1">
      <alignment horizontal="left" vertical="center" wrapText="1" readingOrder="1"/>
    </xf>
    <xf numFmtId="49" fontId="7" fillId="0" borderId="2" xfId="0" applyNumberFormat="1" applyFont="1" applyBorder="1" applyAlignment="1">
      <alignment horizontal="left" vertical="center" wrapText="1" readingOrder="1"/>
    </xf>
    <xf numFmtId="164" fontId="3" fillId="0" borderId="7" xfId="0" applyNumberFormat="1" applyFont="1" applyBorder="1" applyAlignment="1">
      <alignment horizontal="center" vertical="center" wrapText="1" readingOrder="1"/>
    </xf>
    <xf numFmtId="164" fontId="3" fillId="0" borderId="2" xfId="0" applyNumberFormat="1" applyFont="1" applyBorder="1" applyAlignment="1">
      <alignment horizontal="center" vertical="center" wrapText="1" readingOrder="1"/>
    </xf>
    <xf numFmtId="0" fontId="4" fillId="0" borderId="0" xfId="0" applyNumberFormat="1" applyFont="1" applyAlignment="1">
      <alignment horizontal="center" vertical="center" wrapText="1" readingOrder="1"/>
    </xf>
    <xf numFmtId="0" fontId="5" fillId="0" borderId="0" xfId="0" applyNumberFormat="1" applyFont="1" applyAlignment="1">
      <alignment horizontal="center" vertical="center" wrapText="1" readingOrder="1"/>
    </xf>
    <xf numFmtId="0" fontId="15" fillId="0" borderId="0" xfId="0" applyNumberFormat="1" applyFont="1" applyAlignment="1">
      <alignment horizontal="center" vertical="center" wrapText="1" readingOrder="1"/>
    </xf>
    <xf numFmtId="0" fontId="10" fillId="0" borderId="0" xfId="0" applyNumberFormat="1" applyFont="1" applyAlignment="1">
      <alignment horizontal="center" vertical="center" wrapText="1" readingOrder="1"/>
    </xf>
    <xf numFmtId="0" fontId="14" fillId="0" borderId="0" xfId="0" applyNumberFormat="1" applyFont="1" applyAlignment="1">
      <alignment horizontal="center" vertical="center" wrapText="1" readingOrder="1"/>
    </xf>
    <xf numFmtId="0" fontId="9" fillId="0" borderId="5" xfId="0" applyNumberFormat="1" applyFont="1" applyBorder="1" applyAlignment="1">
      <alignment horizontal="center" vertical="center" wrapText="1" readingOrder="1"/>
    </xf>
    <xf numFmtId="0" fontId="8" fillId="0" borderId="3" xfId="0" applyNumberFormat="1" applyFont="1" applyBorder="1" applyAlignment="1">
      <alignment horizontal="center" vertical="center" wrapText="1" readingOrder="1"/>
    </xf>
    <xf numFmtId="0" fontId="9" fillId="0" borderId="5" xfId="0" applyNumberFormat="1" applyFont="1" applyBorder="1" applyAlignment="1">
      <alignment horizontal="left" vertical="center" wrapText="1" readingOrder="1"/>
    </xf>
    <xf numFmtId="164" fontId="9" fillId="0" borderId="5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W56"/>
  <sheetViews>
    <sheetView showGridLines="0" tabSelected="1" workbookViewId="0">
      <selection activeCell="AA18" sqref="AA18"/>
    </sheetView>
  </sheetViews>
  <sheetFormatPr defaultRowHeight="15" x14ac:dyDescent="0.25"/>
  <cols>
    <col min="1" max="1" width="1.5703125" customWidth="1"/>
    <col min="2" max="2" width="1.85546875" customWidth="1"/>
    <col min="3" max="3" width="2.85546875" customWidth="1"/>
    <col min="4" max="4" width="1.140625" customWidth="1"/>
    <col min="5" max="5" width="5.140625" customWidth="1"/>
    <col min="6" max="6" width="6.42578125" customWidth="1"/>
    <col min="7" max="7" width="9.5703125" customWidth="1"/>
    <col min="8" max="8" width="4.85546875" customWidth="1"/>
    <col min="9" max="9" width="3.5703125" customWidth="1"/>
    <col min="10" max="10" width="10.42578125" hidden="1" customWidth="1"/>
    <col min="11" max="11" width="11.85546875" hidden="1" customWidth="1"/>
    <col min="12" max="12" width="12.85546875" customWidth="1"/>
    <col min="13" max="13" width="9.28515625" hidden="1" customWidth="1"/>
    <col min="14" max="14" width="2.28515625" hidden="1" customWidth="1"/>
    <col min="15" max="15" width="7.28515625" customWidth="1"/>
    <col min="16" max="16" width="4.140625" customWidth="1"/>
    <col min="17" max="17" width="10.7109375" hidden="1" customWidth="1"/>
    <col min="18" max="18" width="8.42578125" customWidth="1"/>
    <col min="19" max="19" width="4.140625" customWidth="1"/>
    <col min="20" max="20" width="7" hidden="1" customWidth="1"/>
    <col min="21" max="21" width="6.7109375" hidden="1" customWidth="1"/>
    <col min="22" max="22" width="0.7109375" customWidth="1"/>
    <col min="23" max="23" width="17.5703125" customWidth="1"/>
  </cols>
  <sheetData>
    <row r="1" spans="1:23" ht="14.2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7" t="s">
        <v>1</v>
      </c>
      <c r="O1" s="17"/>
      <c r="P1" s="17"/>
      <c r="Q1" s="17"/>
      <c r="R1" s="17"/>
      <c r="S1" s="17"/>
      <c r="T1" s="17"/>
      <c r="U1" s="17"/>
      <c r="V1" s="17"/>
      <c r="W1" s="17"/>
    </row>
    <row r="2" spans="1:23" ht="3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8" t="s">
        <v>2</v>
      </c>
      <c r="O2" s="18"/>
      <c r="P2" s="18"/>
      <c r="Q2" s="18"/>
      <c r="R2" s="18"/>
      <c r="S2" s="18"/>
      <c r="T2" s="18"/>
      <c r="U2" s="18"/>
      <c r="V2" s="18"/>
      <c r="W2" s="18"/>
    </row>
    <row r="3" spans="1:23" ht="0.7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4.25" customHeight="1" x14ac:dyDescent="0.25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Q5" s="16"/>
      <c r="R5" s="16"/>
    </row>
    <row r="6" spans="1:23" ht="1.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23" ht="16.5" customHeight="1" x14ac:dyDescent="0.25">
      <c r="B7" s="44" t="s">
        <v>82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6.5" customHeight="1" x14ac:dyDescent="0.25">
      <c r="B8" s="45" t="s">
        <v>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2.25" customHeight="1" x14ac:dyDescent="0.25"/>
    <row r="10" spans="1:23" ht="25.5" customHeight="1" x14ac:dyDescent="0.25">
      <c r="B10" s="25" t="s">
        <v>4</v>
      </c>
      <c r="C10" s="25"/>
      <c r="D10" s="25"/>
      <c r="E10" s="19" t="s">
        <v>5</v>
      </c>
      <c r="F10" s="19"/>
      <c r="G10" s="19" t="s">
        <v>6</v>
      </c>
      <c r="H10" s="19"/>
      <c r="I10" s="19"/>
      <c r="J10" s="1" t="s">
        <v>7</v>
      </c>
      <c r="K10" s="1" t="s">
        <v>8</v>
      </c>
      <c r="L10" s="1" t="s">
        <v>9</v>
      </c>
      <c r="M10" s="19" t="s">
        <v>10</v>
      </c>
      <c r="N10" s="19"/>
      <c r="O10" s="19" t="s">
        <v>11</v>
      </c>
      <c r="P10" s="19"/>
      <c r="Q10" s="1" t="s">
        <v>12</v>
      </c>
      <c r="R10" s="19" t="s">
        <v>83</v>
      </c>
      <c r="S10" s="19"/>
      <c r="T10" s="19" t="s">
        <v>84</v>
      </c>
      <c r="U10" s="19"/>
      <c r="V10" s="19" t="s">
        <v>85</v>
      </c>
      <c r="W10" s="19"/>
    </row>
    <row r="11" spans="1:23" s="9" customFormat="1" ht="16.5" customHeight="1" x14ac:dyDescent="0.25">
      <c r="B11" s="20" t="s">
        <v>13</v>
      </c>
      <c r="C11" s="20"/>
      <c r="D11" s="20"/>
      <c r="E11" s="21" t="s">
        <v>14</v>
      </c>
      <c r="F11" s="21"/>
      <c r="G11" s="22" t="s">
        <v>15</v>
      </c>
      <c r="H11" s="22"/>
      <c r="I11" s="22"/>
      <c r="J11" s="10">
        <v>19</v>
      </c>
      <c r="K11" s="11">
        <v>-375800</v>
      </c>
      <c r="L11" s="12">
        <f>SUM(L12:L12)</f>
        <v>35000000</v>
      </c>
      <c r="M11" s="23">
        <v>0</v>
      </c>
      <c r="N11" s="23"/>
      <c r="O11" s="24"/>
      <c r="P11" s="24"/>
      <c r="Q11" s="11">
        <v>0</v>
      </c>
      <c r="R11" s="23">
        <f>SUM(R12:S12)</f>
        <v>35000000</v>
      </c>
      <c r="S11" s="23"/>
      <c r="T11" s="24">
        <f>SUM(T12:U12)</f>
        <v>35000000</v>
      </c>
      <c r="U11" s="24"/>
      <c r="V11" s="22"/>
      <c r="W11" s="22"/>
    </row>
    <row r="12" spans="1:23" ht="16.5" customHeight="1" x14ac:dyDescent="0.25">
      <c r="B12" s="26">
        <v>1</v>
      </c>
      <c r="C12" s="26"/>
      <c r="D12" s="26"/>
      <c r="E12" s="27" t="s">
        <v>16</v>
      </c>
      <c r="F12" s="27"/>
      <c r="G12" s="28" t="s">
        <v>17</v>
      </c>
      <c r="H12" s="28"/>
      <c r="I12" s="28"/>
      <c r="J12" s="5">
        <v>36768.363113425927</v>
      </c>
      <c r="K12" s="3">
        <v>0</v>
      </c>
      <c r="L12" s="6">
        <v>35000000</v>
      </c>
      <c r="M12" s="29">
        <v>0</v>
      </c>
      <c r="N12" s="29"/>
      <c r="O12" s="30">
        <v>0</v>
      </c>
      <c r="P12" s="30"/>
      <c r="Q12" s="3">
        <v>0</v>
      </c>
      <c r="R12" s="29">
        <v>35000000</v>
      </c>
      <c r="S12" s="29"/>
      <c r="T12" s="30">
        <v>35000000</v>
      </c>
      <c r="U12" s="30"/>
      <c r="V12" s="30"/>
      <c r="W12" s="30"/>
    </row>
    <row r="13" spans="1:23" ht="16.5" customHeight="1" x14ac:dyDescent="0.25">
      <c r="B13" s="33" t="s">
        <v>13</v>
      </c>
      <c r="C13" s="33"/>
      <c r="D13" s="33"/>
      <c r="E13" s="34" t="s">
        <v>19</v>
      </c>
      <c r="F13" s="34"/>
      <c r="G13" s="32" t="s">
        <v>15</v>
      </c>
      <c r="H13" s="32"/>
      <c r="I13" s="32"/>
      <c r="J13" s="2">
        <v>51</v>
      </c>
      <c r="K13" s="3">
        <v>-22533024</v>
      </c>
      <c r="L13" s="4">
        <f>SUM(L14:L15)</f>
        <v>32429500</v>
      </c>
      <c r="M13" s="29">
        <v>18937500</v>
      </c>
      <c r="N13" s="29"/>
      <c r="O13" s="31">
        <f>SUM(O15:P15)</f>
        <v>354500</v>
      </c>
      <c r="P13" s="31"/>
      <c r="Q13" s="3">
        <v>0</v>
      </c>
      <c r="R13" s="29">
        <f>SUM(R14:S15)</f>
        <v>32075000</v>
      </c>
      <c r="S13" s="29"/>
      <c r="T13" s="31">
        <f>SUM(T14:U15)</f>
        <v>32075000</v>
      </c>
      <c r="U13" s="31"/>
      <c r="V13" s="32"/>
      <c r="W13" s="32"/>
    </row>
    <row r="14" spans="1:23" ht="16.5" customHeight="1" x14ac:dyDescent="0.25">
      <c r="B14" s="26">
        <v>1</v>
      </c>
      <c r="C14" s="26"/>
      <c r="D14" s="26"/>
      <c r="E14" s="27" t="s">
        <v>20</v>
      </c>
      <c r="F14" s="27"/>
      <c r="G14" s="28" t="s">
        <v>21</v>
      </c>
      <c r="H14" s="28"/>
      <c r="I14" s="28"/>
      <c r="J14" s="5">
        <v>35301</v>
      </c>
      <c r="K14" s="3">
        <v>0</v>
      </c>
      <c r="L14" s="6">
        <v>17500000</v>
      </c>
      <c r="M14" s="29">
        <v>0</v>
      </c>
      <c r="N14" s="29"/>
      <c r="O14" s="30">
        <v>0</v>
      </c>
      <c r="P14" s="30"/>
      <c r="Q14" s="3">
        <v>0</v>
      </c>
      <c r="R14" s="29">
        <v>17500000</v>
      </c>
      <c r="S14" s="29"/>
      <c r="T14" s="30">
        <v>17500000</v>
      </c>
      <c r="U14" s="30"/>
      <c r="V14" s="30"/>
      <c r="W14" s="30"/>
    </row>
    <row r="15" spans="1:23" ht="16.5" customHeight="1" x14ac:dyDescent="0.25">
      <c r="B15" s="26">
        <v>2</v>
      </c>
      <c r="C15" s="26"/>
      <c r="D15" s="26"/>
      <c r="E15" s="27" t="s">
        <v>23</v>
      </c>
      <c r="F15" s="27"/>
      <c r="G15" s="28" t="s">
        <v>24</v>
      </c>
      <c r="H15" s="28"/>
      <c r="I15" s="28"/>
      <c r="J15" s="5">
        <v>35393</v>
      </c>
      <c r="K15" s="3">
        <v>-40479400</v>
      </c>
      <c r="L15" s="6">
        <v>14929500</v>
      </c>
      <c r="M15" s="29">
        <v>7287500</v>
      </c>
      <c r="N15" s="29"/>
      <c r="O15" s="30">
        <v>354500</v>
      </c>
      <c r="P15" s="30"/>
      <c r="Q15" s="3">
        <v>0</v>
      </c>
      <c r="R15" s="29">
        <f>+L15-O15</f>
        <v>14575000</v>
      </c>
      <c r="S15" s="29"/>
      <c r="T15" s="30">
        <f>+R15</f>
        <v>14575000</v>
      </c>
      <c r="U15" s="30"/>
      <c r="V15" s="30"/>
      <c r="W15" s="30"/>
    </row>
    <row r="16" spans="1:23" s="9" customFormat="1" ht="16.5" customHeight="1" x14ac:dyDescent="0.25">
      <c r="B16" s="20" t="s">
        <v>13</v>
      </c>
      <c r="C16" s="20"/>
      <c r="D16" s="20"/>
      <c r="E16" s="21" t="s">
        <v>25</v>
      </c>
      <c r="F16" s="21"/>
      <c r="G16" s="22" t="s">
        <v>15</v>
      </c>
      <c r="H16" s="22"/>
      <c r="I16" s="22"/>
      <c r="J16" s="10">
        <v>49</v>
      </c>
      <c r="K16" s="11">
        <v>64205638</v>
      </c>
      <c r="L16" s="12">
        <f>SUM(L17:L26)</f>
        <v>175000000</v>
      </c>
      <c r="M16" s="23">
        <v>0</v>
      </c>
      <c r="N16" s="23"/>
      <c r="O16" s="24">
        <f>SUM(O17:P26)</f>
        <v>7500000</v>
      </c>
      <c r="P16" s="24"/>
      <c r="Q16" s="11">
        <v>0</v>
      </c>
      <c r="R16" s="23">
        <f>SUM(R17:S26)</f>
        <v>167500000</v>
      </c>
      <c r="S16" s="23"/>
      <c r="T16" s="24">
        <f>SUM(T17:U26)</f>
        <v>240637600</v>
      </c>
      <c r="U16" s="24"/>
      <c r="V16" s="22"/>
      <c r="W16" s="22"/>
    </row>
    <row r="17" spans="2:23" ht="16.5" customHeight="1" x14ac:dyDescent="0.25">
      <c r="B17" s="26">
        <v>1</v>
      </c>
      <c r="C17" s="26"/>
      <c r="D17" s="26"/>
      <c r="E17" s="27" t="s">
        <v>26</v>
      </c>
      <c r="F17" s="27"/>
      <c r="G17" s="28" t="s">
        <v>27</v>
      </c>
      <c r="H17" s="28"/>
      <c r="I17" s="28"/>
      <c r="J17" s="5">
        <v>36465</v>
      </c>
      <c r="K17" s="3">
        <v>0</v>
      </c>
      <c r="L17" s="6">
        <v>17500000</v>
      </c>
      <c r="M17" s="29">
        <v>0</v>
      </c>
      <c r="N17" s="29"/>
      <c r="O17" s="30">
        <v>0</v>
      </c>
      <c r="P17" s="30"/>
      <c r="Q17" s="3">
        <v>0</v>
      </c>
      <c r="R17" s="29">
        <v>17500000</v>
      </c>
      <c r="S17" s="29"/>
      <c r="T17" s="30">
        <v>17500000</v>
      </c>
      <c r="U17" s="30"/>
      <c r="V17" s="30"/>
      <c r="W17" s="30"/>
    </row>
    <row r="18" spans="2:23" ht="16.5" customHeight="1" x14ac:dyDescent="0.25">
      <c r="B18" s="26">
        <v>2</v>
      </c>
      <c r="C18" s="26"/>
      <c r="D18" s="26"/>
      <c r="E18" s="27" t="s">
        <v>28</v>
      </c>
      <c r="F18" s="27"/>
      <c r="G18" s="28" t="s">
        <v>29</v>
      </c>
      <c r="H18" s="28"/>
      <c r="I18" s="28"/>
      <c r="J18" s="5">
        <v>36502</v>
      </c>
      <c r="K18" s="3">
        <v>-40817610</v>
      </c>
      <c r="L18" s="6">
        <v>17500000</v>
      </c>
      <c r="M18" s="29">
        <v>0</v>
      </c>
      <c r="N18" s="29"/>
      <c r="O18" s="30">
        <v>0</v>
      </c>
      <c r="P18" s="30"/>
      <c r="Q18" s="3">
        <v>0</v>
      </c>
      <c r="R18" s="29">
        <v>17500000</v>
      </c>
      <c r="S18" s="29"/>
      <c r="T18" s="30">
        <f>+R18+11627200</f>
        <v>29127200</v>
      </c>
      <c r="U18" s="30"/>
      <c r="V18" s="30"/>
      <c r="W18" s="30"/>
    </row>
    <row r="19" spans="2:23" ht="16.5" customHeight="1" x14ac:dyDescent="0.25">
      <c r="B19" s="26">
        <v>3</v>
      </c>
      <c r="C19" s="26"/>
      <c r="D19" s="26"/>
      <c r="E19" s="27" t="s">
        <v>30</v>
      </c>
      <c r="F19" s="27"/>
      <c r="G19" s="28" t="s">
        <v>31</v>
      </c>
      <c r="H19" s="28"/>
      <c r="I19" s="28"/>
      <c r="J19" s="5">
        <v>36235</v>
      </c>
      <c r="K19" s="3">
        <v>15000000</v>
      </c>
      <c r="L19" s="6">
        <v>17500000</v>
      </c>
      <c r="M19" s="29">
        <v>0</v>
      </c>
      <c r="N19" s="29"/>
      <c r="O19" s="30">
        <v>0</v>
      </c>
      <c r="P19" s="30"/>
      <c r="Q19" s="3">
        <v>0</v>
      </c>
      <c r="R19" s="29">
        <v>17500000</v>
      </c>
      <c r="S19" s="29"/>
      <c r="T19" s="30">
        <v>32500000</v>
      </c>
      <c r="U19" s="30"/>
      <c r="V19" s="30"/>
      <c r="W19" s="30"/>
    </row>
    <row r="20" spans="2:23" ht="16.5" customHeight="1" x14ac:dyDescent="0.25">
      <c r="B20" s="26">
        <v>4</v>
      </c>
      <c r="C20" s="26"/>
      <c r="D20" s="26"/>
      <c r="E20" s="27" t="s">
        <v>32</v>
      </c>
      <c r="F20" s="27"/>
      <c r="G20" s="28" t="s">
        <v>22</v>
      </c>
      <c r="H20" s="28"/>
      <c r="I20" s="28"/>
      <c r="J20" s="5">
        <v>36511</v>
      </c>
      <c r="K20" s="3">
        <v>-4196</v>
      </c>
      <c r="L20" s="6">
        <v>17500000</v>
      </c>
      <c r="M20" s="29">
        <v>0</v>
      </c>
      <c r="N20" s="29"/>
      <c r="O20" s="30">
        <v>0</v>
      </c>
      <c r="P20" s="30"/>
      <c r="Q20" s="3">
        <v>0</v>
      </c>
      <c r="R20" s="29">
        <v>17500000</v>
      </c>
      <c r="S20" s="29"/>
      <c r="T20" s="30">
        <v>17495800</v>
      </c>
      <c r="U20" s="30"/>
      <c r="V20" s="30"/>
      <c r="W20" s="30"/>
    </row>
    <row r="21" spans="2:23" ht="16.5" customHeight="1" x14ac:dyDescent="0.25">
      <c r="B21" s="26">
        <v>5</v>
      </c>
      <c r="C21" s="26"/>
      <c r="D21" s="26"/>
      <c r="E21" s="27" t="s">
        <v>33</v>
      </c>
      <c r="F21" s="27"/>
      <c r="G21" s="28" t="s">
        <v>34</v>
      </c>
      <c r="H21" s="28"/>
      <c r="I21" s="28"/>
      <c r="J21" s="5">
        <v>36241</v>
      </c>
      <c r="K21" s="3">
        <v>551000</v>
      </c>
      <c r="L21" s="6">
        <v>17500000</v>
      </c>
      <c r="M21" s="29">
        <v>0</v>
      </c>
      <c r="N21" s="29"/>
      <c r="O21" s="30">
        <v>0</v>
      </c>
      <c r="P21" s="30"/>
      <c r="Q21" s="3">
        <v>0</v>
      </c>
      <c r="R21" s="29">
        <v>17500000</v>
      </c>
      <c r="S21" s="29"/>
      <c r="T21" s="30">
        <v>18051000</v>
      </c>
      <c r="U21" s="30"/>
      <c r="V21" s="30"/>
      <c r="W21" s="30"/>
    </row>
    <row r="22" spans="2:23" ht="16.5" customHeight="1" x14ac:dyDescent="0.25">
      <c r="B22" s="26">
        <v>6</v>
      </c>
      <c r="C22" s="26"/>
      <c r="D22" s="26"/>
      <c r="E22" s="27" t="s">
        <v>35</v>
      </c>
      <c r="F22" s="27"/>
      <c r="G22" s="28" t="s">
        <v>36</v>
      </c>
      <c r="H22" s="28"/>
      <c r="I22" s="28"/>
      <c r="J22" s="5">
        <v>36264</v>
      </c>
      <c r="K22" s="3">
        <v>0</v>
      </c>
      <c r="L22" s="6">
        <v>17500000</v>
      </c>
      <c r="M22" s="29">
        <v>0</v>
      </c>
      <c r="N22" s="29"/>
      <c r="O22" s="30">
        <v>7500000</v>
      </c>
      <c r="P22" s="30"/>
      <c r="Q22" s="3">
        <v>0</v>
      </c>
      <c r="R22" s="29">
        <v>10000000</v>
      </c>
      <c r="S22" s="29"/>
      <c r="T22" s="30">
        <v>10000000</v>
      </c>
      <c r="U22" s="30"/>
      <c r="V22" s="30"/>
      <c r="W22" s="30"/>
    </row>
    <row r="23" spans="2:23" ht="16.5" customHeight="1" x14ac:dyDescent="0.25">
      <c r="B23" s="26">
        <v>7</v>
      </c>
      <c r="C23" s="26"/>
      <c r="D23" s="26"/>
      <c r="E23" s="27" t="s">
        <v>37</v>
      </c>
      <c r="F23" s="27"/>
      <c r="G23" s="28" t="s">
        <v>38</v>
      </c>
      <c r="H23" s="28"/>
      <c r="I23" s="28"/>
      <c r="J23" s="5">
        <v>35931</v>
      </c>
      <c r="K23" s="3">
        <v>15963600</v>
      </c>
      <c r="L23" s="6">
        <v>17500000</v>
      </c>
      <c r="M23" s="29">
        <v>0</v>
      </c>
      <c r="N23" s="29"/>
      <c r="O23" s="30">
        <v>0</v>
      </c>
      <c r="P23" s="30"/>
      <c r="Q23" s="3">
        <v>0</v>
      </c>
      <c r="R23" s="29">
        <v>17500000</v>
      </c>
      <c r="S23" s="29"/>
      <c r="T23" s="30">
        <v>33463600</v>
      </c>
      <c r="U23" s="30"/>
      <c r="V23" s="30"/>
      <c r="W23" s="30"/>
    </row>
    <row r="24" spans="2:23" ht="16.5" customHeight="1" x14ac:dyDescent="0.25">
      <c r="B24" s="26">
        <v>8</v>
      </c>
      <c r="C24" s="26"/>
      <c r="D24" s="26"/>
      <c r="E24" s="27" t="s">
        <v>39</v>
      </c>
      <c r="F24" s="27"/>
      <c r="G24" s="28" t="s">
        <v>40</v>
      </c>
      <c r="H24" s="28"/>
      <c r="I24" s="28"/>
      <c r="J24" s="5">
        <v>36353</v>
      </c>
      <c r="K24" s="3">
        <v>15000000</v>
      </c>
      <c r="L24" s="6">
        <v>17500000</v>
      </c>
      <c r="M24" s="29">
        <v>0</v>
      </c>
      <c r="N24" s="29"/>
      <c r="O24" s="30">
        <v>0</v>
      </c>
      <c r="P24" s="30"/>
      <c r="Q24" s="3">
        <v>0</v>
      </c>
      <c r="R24" s="29">
        <v>17500000</v>
      </c>
      <c r="S24" s="29"/>
      <c r="T24" s="30">
        <v>32500000</v>
      </c>
      <c r="U24" s="30"/>
      <c r="V24" s="30"/>
      <c r="W24" s="30"/>
    </row>
    <row r="25" spans="2:23" ht="16.5" customHeight="1" x14ac:dyDescent="0.25">
      <c r="B25" s="26">
        <v>9</v>
      </c>
      <c r="C25" s="26"/>
      <c r="D25" s="26"/>
      <c r="E25" s="27" t="s">
        <v>41</v>
      </c>
      <c r="F25" s="27"/>
      <c r="G25" s="28" t="s">
        <v>42</v>
      </c>
      <c r="H25" s="28"/>
      <c r="I25" s="28"/>
      <c r="J25" s="5">
        <v>36268</v>
      </c>
      <c r="K25" s="3">
        <v>0</v>
      </c>
      <c r="L25" s="6">
        <v>17500000</v>
      </c>
      <c r="M25" s="29">
        <v>0</v>
      </c>
      <c r="N25" s="29"/>
      <c r="O25" s="30">
        <v>0</v>
      </c>
      <c r="P25" s="30"/>
      <c r="Q25" s="3">
        <v>0</v>
      </c>
      <c r="R25" s="29">
        <v>17500000</v>
      </c>
      <c r="S25" s="29"/>
      <c r="T25" s="30">
        <v>17500000</v>
      </c>
      <c r="U25" s="30"/>
      <c r="V25" s="30"/>
      <c r="W25" s="30"/>
    </row>
    <row r="26" spans="2:23" ht="16.5" customHeight="1" x14ac:dyDescent="0.25">
      <c r="B26" s="26">
        <v>10</v>
      </c>
      <c r="C26" s="26"/>
      <c r="D26" s="26"/>
      <c r="E26" s="27" t="s">
        <v>43</v>
      </c>
      <c r="F26" s="27"/>
      <c r="G26" s="28" t="s">
        <v>44</v>
      </c>
      <c r="H26" s="28"/>
      <c r="I26" s="28"/>
      <c r="J26" s="5">
        <v>35493.648715277777</v>
      </c>
      <c r="K26" s="3">
        <v>15000000</v>
      </c>
      <c r="L26" s="6">
        <v>17500000</v>
      </c>
      <c r="M26" s="29">
        <v>0</v>
      </c>
      <c r="N26" s="29"/>
      <c r="O26" s="30">
        <v>0</v>
      </c>
      <c r="P26" s="30"/>
      <c r="Q26" s="3">
        <v>0</v>
      </c>
      <c r="R26" s="29">
        <v>17500000</v>
      </c>
      <c r="S26" s="29"/>
      <c r="T26" s="30">
        <v>32500000</v>
      </c>
      <c r="U26" s="30"/>
      <c r="V26" s="30"/>
      <c r="W26" s="30"/>
    </row>
    <row r="27" spans="2:23" s="9" customFormat="1" ht="16.5" customHeight="1" x14ac:dyDescent="0.25">
      <c r="B27" s="20" t="s">
        <v>13</v>
      </c>
      <c r="C27" s="20"/>
      <c r="D27" s="20"/>
      <c r="E27" s="21" t="s">
        <v>45</v>
      </c>
      <c r="F27" s="21"/>
      <c r="G27" s="22" t="s">
        <v>15</v>
      </c>
      <c r="H27" s="22"/>
      <c r="I27" s="22"/>
      <c r="J27" s="10">
        <v>75</v>
      </c>
      <c r="K27" s="11">
        <v>35730360</v>
      </c>
      <c r="L27" s="12">
        <f>SUM(L28:L38)</f>
        <v>192500000</v>
      </c>
      <c r="M27" s="23">
        <v>37704500</v>
      </c>
      <c r="N27" s="23"/>
      <c r="O27" s="24"/>
      <c r="P27" s="24"/>
      <c r="Q27" s="11">
        <v>0</v>
      </c>
      <c r="R27" s="23">
        <f>SUM(R28:S38)</f>
        <v>192500000</v>
      </c>
      <c r="S27" s="23"/>
      <c r="T27" s="24">
        <f>SUM(T28:U38)</f>
        <v>269759120</v>
      </c>
      <c r="U27" s="24"/>
      <c r="V27" s="22"/>
      <c r="W27" s="22"/>
    </row>
    <row r="28" spans="2:23" ht="16.5" customHeight="1" x14ac:dyDescent="0.25">
      <c r="B28" s="26">
        <v>1</v>
      </c>
      <c r="C28" s="26"/>
      <c r="D28" s="26"/>
      <c r="E28" s="27" t="s">
        <v>46</v>
      </c>
      <c r="F28" s="27"/>
      <c r="G28" s="28" t="s">
        <v>47</v>
      </c>
      <c r="H28" s="28"/>
      <c r="I28" s="28"/>
      <c r="J28" s="5">
        <v>36857</v>
      </c>
      <c r="K28" s="3">
        <v>0</v>
      </c>
      <c r="L28" s="6">
        <v>17500000</v>
      </c>
      <c r="M28" s="29">
        <v>0</v>
      </c>
      <c r="N28" s="29"/>
      <c r="O28" s="30">
        <v>0</v>
      </c>
      <c r="P28" s="30"/>
      <c r="Q28" s="3">
        <v>0</v>
      </c>
      <c r="R28" s="29">
        <v>17500000</v>
      </c>
      <c r="S28" s="29"/>
      <c r="T28" s="30">
        <v>17500000</v>
      </c>
      <c r="U28" s="30"/>
      <c r="V28" s="30"/>
      <c r="W28" s="30"/>
    </row>
    <row r="29" spans="2:23" ht="16.5" customHeight="1" x14ac:dyDescent="0.25">
      <c r="B29" s="26">
        <v>2</v>
      </c>
      <c r="C29" s="26"/>
      <c r="D29" s="26"/>
      <c r="E29" s="27" t="s">
        <v>48</v>
      </c>
      <c r="F29" s="27"/>
      <c r="G29" s="28" t="s">
        <v>49</v>
      </c>
      <c r="H29" s="28"/>
      <c r="I29" s="28"/>
      <c r="J29" s="5">
        <v>36801</v>
      </c>
      <c r="K29" s="3">
        <v>0</v>
      </c>
      <c r="L29" s="6">
        <v>17500000</v>
      </c>
      <c r="M29" s="29">
        <v>0</v>
      </c>
      <c r="N29" s="29"/>
      <c r="O29" s="30">
        <v>0</v>
      </c>
      <c r="P29" s="30"/>
      <c r="Q29" s="3">
        <v>0</v>
      </c>
      <c r="R29" s="29">
        <v>17500000</v>
      </c>
      <c r="S29" s="29"/>
      <c r="T29" s="30">
        <v>17500000</v>
      </c>
      <c r="U29" s="30"/>
      <c r="V29" s="30"/>
      <c r="W29" s="30"/>
    </row>
    <row r="30" spans="2:23" ht="16.5" customHeight="1" x14ac:dyDescent="0.25">
      <c r="B30" s="26">
        <v>3</v>
      </c>
      <c r="C30" s="26"/>
      <c r="D30" s="26"/>
      <c r="E30" s="37" t="s">
        <v>51</v>
      </c>
      <c r="F30" s="38"/>
      <c r="G30" s="39" t="s">
        <v>50</v>
      </c>
      <c r="H30" s="40"/>
      <c r="I30" s="41"/>
      <c r="J30" s="5">
        <v>36613</v>
      </c>
      <c r="K30" s="3">
        <v>1541760</v>
      </c>
      <c r="L30" s="6">
        <v>17500000</v>
      </c>
      <c r="M30" s="42">
        <v>0</v>
      </c>
      <c r="N30" s="43"/>
      <c r="O30" s="35">
        <v>0</v>
      </c>
      <c r="P30" s="36"/>
      <c r="Q30" s="3">
        <v>0</v>
      </c>
      <c r="R30" s="42">
        <v>17500000</v>
      </c>
      <c r="S30" s="43"/>
      <c r="T30" s="35">
        <v>17500000</v>
      </c>
      <c r="U30" s="36"/>
      <c r="V30" s="35"/>
      <c r="W30" s="36"/>
    </row>
    <row r="31" spans="2:23" ht="16.5" customHeight="1" x14ac:dyDescent="0.25">
      <c r="B31" s="26">
        <v>4</v>
      </c>
      <c r="C31" s="26"/>
      <c r="D31" s="26"/>
      <c r="E31" s="27" t="s">
        <v>52</v>
      </c>
      <c r="F31" s="27"/>
      <c r="G31" s="28" t="s">
        <v>53</v>
      </c>
      <c r="H31" s="28"/>
      <c r="I31" s="28"/>
      <c r="J31" s="5">
        <v>36752</v>
      </c>
      <c r="K31" s="3">
        <v>17500000</v>
      </c>
      <c r="L31" s="6">
        <v>17500000</v>
      </c>
      <c r="M31" s="29">
        <v>0</v>
      </c>
      <c r="N31" s="29"/>
      <c r="O31" s="30">
        <v>0</v>
      </c>
      <c r="P31" s="30"/>
      <c r="Q31" s="3">
        <v>0</v>
      </c>
      <c r="R31" s="29">
        <v>17500000</v>
      </c>
      <c r="S31" s="29"/>
      <c r="T31" s="30">
        <v>35000000</v>
      </c>
      <c r="U31" s="30"/>
      <c r="V31" s="30"/>
      <c r="W31" s="30"/>
    </row>
    <row r="32" spans="2:23" ht="16.5" customHeight="1" x14ac:dyDescent="0.25">
      <c r="B32" s="26">
        <v>5</v>
      </c>
      <c r="C32" s="26"/>
      <c r="D32" s="26"/>
      <c r="E32" s="27" t="s">
        <v>54</v>
      </c>
      <c r="F32" s="27"/>
      <c r="G32" s="28" t="s">
        <v>18</v>
      </c>
      <c r="H32" s="28"/>
      <c r="I32" s="28"/>
      <c r="J32" s="5">
        <v>36562</v>
      </c>
      <c r="K32" s="3">
        <v>0</v>
      </c>
      <c r="L32" s="6">
        <v>17500000</v>
      </c>
      <c r="M32" s="29">
        <v>0</v>
      </c>
      <c r="N32" s="29"/>
      <c r="O32" s="30">
        <v>0</v>
      </c>
      <c r="P32" s="30"/>
      <c r="Q32" s="3">
        <v>0</v>
      </c>
      <c r="R32" s="29">
        <v>17500000</v>
      </c>
      <c r="S32" s="29"/>
      <c r="T32" s="30">
        <v>17500000</v>
      </c>
      <c r="U32" s="30"/>
      <c r="V32" s="30"/>
      <c r="W32" s="30"/>
    </row>
    <row r="33" spans="2:23" ht="16.5" customHeight="1" x14ac:dyDescent="0.25">
      <c r="B33" s="26">
        <v>6</v>
      </c>
      <c r="C33" s="26"/>
      <c r="D33" s="26"/>
      <c r="E33" s="27" t="s">
        <v>55</v>
      </c>
      <c r="F33" s="27"/>
      <c r="G33" s="28" t="s">
        <v>56</v>
      </c>
      <c r="H33" s="28"/>
      <c r="I33" s="28"/>
      <c r="J33" s="5">
        <v>36603</v>
      </c>
      <c r="K33" s="3">
        <v>18784800</v>
      </c>
      <c r="L33" s="6">
        <v>17500000</v>
      </c>
      <c r="M33" s="29">
        <v>0</v>
      </c>
      <c r="N33" s="29"/>
      <c r="O33" s="30">
        <v>0</v>
      </c>
      <c r="P33" s="30"/>
      <c r="Q33" s="3">
        <v>0</v>
      </c>
      <c r="R33" s="29">
        <v>17500000</v>
      </c>
      <c r="S33" s="29"/>
      <c r="T33" s="30">
        <v>36284800</v>
      </c>
      <c r="U33" s="30"/>
      <c r="V33" s="30"/>
      <c r="W33" s="30"/>
    </row>
    <row r="34" spans="2:23" ht="16.5" customHeight="1" x14ac:dyDescent="0.25">
      <c r="B34" s="26">
        <v>7</v>
      </c>
      <c r="C34" s="26"/>
      <c r="D34" s="26"/>
      <c r="E34" s="27" t="s">
        <v>57</v>
      </c>
      <c r="F34" s="27"/>
      <c r="G34" s="28" t="s">
        <v>58</v>
      </c>
      <c r="H34" s="28"/>
      <c r="I34" s="28"/>
      <c r="J34" s="5">
        <v>36830</v>
      </c>
      <c r="K34" s="3">
        <v>19041760</v>
      </c>
      <c r="L34" s="6">
        <v>17500000</v>
      </c>
      <c r="M34" s="29">
        <v>0</v>
      </c>
      <c r="N34" s="29"/>
      <c r="O34" s="30">
        <v>0</v>
      </c>
      <c r="P34" s="30"/>
      <c r="Q34" s="3">
        <v>0</v>
      </c>
      <c r="R34" s="29">
        <v>17500000</v>
      </c>
      <c r="S34" s="29"/>
      <c r="T34" s="30">
        <v>36541760</v>
      </c>
      <c r="U34" s="30"/>
      <c r="V34" s="30"/>
      <c r="W34" s="30"/>
    </row>
    <row r="35" spans="2:23" ht="16.5" customHeight="1" x14ac:dyDescent="0.25">
      <c r="B35" s="26">
        <v>8</v>
      </c>
      <c r="C35" s="26"/>
      <c r="D35" s="26"/>
      <c r="E35" s="27" t="s">
        <v>59</v>
      </c>
      <c r="F35" s="27"/>
      <c r="G35" s="28" t="s">
        <v>60</v>
      </c>
      <c r="H35" s="28"/>
      <c r="I35" s="28"/>
      <c r="J35" s="5">
        <v>36621</v>
      </c>
      <c r="K35" s="3">
        <v>1252680</v>
      </c>
      <c r="L35" s="6">
        <v>17500000</v>
      </c>
      <c r="M35" s="29">
        <v>0</v>
      </c>
      <c r="N35" s="29"/>
      <c r="O35" s="30">
        <v>0</v>
      </c>
      <c r="P35" s="30"/>
      <c r="Q35" s="3">
        <v>0</v>
      </c>
      <c r="R35" s="29">
        <v>17500000</v>
      </c>
      <c r="S35" s="29"/>
      <c r="T35" s="30">
        <v>18752680</v>
      </c>
      <c r="U35" s="30"/>
      <c r="V35" s="30"/>
      <c r="W35" s="30"/>
    </row>
    <row r="36" spans="2:23" ht="16.5" customHeight="1" x14ac:dyDescent="0.25">
      <c r="B36" s="26">
        <v>9</v>
      </c>
      <c r="C36" s="26"/>
      <c r="D36" s="26"/>
      <c r="E36" s="27" t="s">
        <v>61</v>
      </c>
      <c r="F36" s="27"/>
      <c r="G36" s="28" t="s">
        <v>62</v>
      </c>
      <c r="H36" s="28"/>
      <c r="I36" s="28"/>
      <c r="J36" s="5">
        <v>36690</v>
      </c>
      <c r="K36" s="3">
        <v>20679880</v>
      </c>
      <c r="L36" s="6">
        <v>17500000</v>
      </c>
      <c r="M36" s="29">
        <v>0</v>
      </c>
      <c r="N36" s="29"/>
      <c r="O36" s="30">
        <v>0</v>
      </c>
      <c r="P36" s="30"/>
      <c r="Q36" s="3">
        <v>0</v>
      </c>
      <c r="R36" s="29">
        <v>17500000</v>
      </c>
      <c r="S36" s="29"/>
      <c r="T36" s="30">
        <v>38179880</v>
      </c>
      <c r="U36" s="30"/>
      <c r="V36" s="30"/>
      <c r="W36" s="30"/>
    </row>
    <row r="37" spans="2:23" ht="16.5" customHeight="1" x14ac:dyDescent="0.25">
      <c r="B37" s="26">
        <v>10</v>
      </c>
      <c r="C37" s="26"/>
      <c r="D37" s="26"/>
      <c r="E37" s="27" t="s">
        <v>63</v>
      </c>
      <c r="F37" s="27"/>
      <c r="G37" s="28" t="s">
        <v>64</v>
      </c>
      <c r="H37" s="28"/>
      <c r="I37" s="28"/>
      <c r="J37" s="5">
        <v>36545</v>
      </c>
      <c r="K37" s="3">
        <v>0</v>
      </c>
      <c r="L37" s="6">
        <v>17500000</v>
      </c>
      <c r="M37" s="29">
        <v>0</v>
      </c>
      <c r="N37" s="29"/>
      <c r="O37" s="30">
        <v>0</v>
      </c>
      <c r="P37" s="30"/>
      <c r="Q37" s="3">
        <v>0</v>
      </c>
      <c r="R37" s="29">
        <v>17500000</v>
      </c>
      <c r="S37" s="29"/>
      <c r="T37" s="30">
        <v>17500000</v>
      </c>
      <c r="U37" s="30"/>
      <c r="V37" s="30"/>
      <c r="W37" s="30"/>
    </row>
    <row r="38" spans="2:23" ht="16.5" customHeight="1" x14ac:dyDescent="0.25">
      <c r="B38" s="26">
        <v>11</v>
      </c>
      <c r="C38" s="26"/>
      <c r="D38" s="26"/>
      <c r="E38" s="27" t="s">
        <v>65</v>
      </c>
      <c r="F38" s="27"/>
      <c r="G38" s="28" t="s">
        <v>66</v>
      </c>
      <c r="H38" s="28"/>
      <c r="I38" s="28"/>
      <c r="J38" s="5">
        <v>36837</v>
      </c>
      <c r="K38" s="3">
        <v>0</v>
      </c>
      <c r="L38" s="6">
        <v>17500000</v>
      </c>
      <c r="M38" s="29">
        <v>0</v>
      </c>
      <c r="N38" s="29"/>
      <c r="O38" s="30">
        <v>0</v>
      </c>
      <c r="P38" s="30"/>
      <c r="Q38" s="3">
        <v>0</v>
      </c>
      <c r="R38" s="29">
        <v>17500000</v>
      </c>
      <c r="S38" s="29"/>
      <c r="T38" s="30">
        <v>17500000</v>
      </c>
      <c r="U38" s="30"/>
      <c r="V38" s="30"/>
      <c r="W38" s="30"/>
    </row>
    <row r="39" spans="2:23" s="9" customFormat="1" ht="16.5" customHeight="1" x14ac:dyDescent="0.25">
      <c r="B39" s="20" t="s">
        <v>13</v>
      </c>
      <c r="C39" s="20"/>
      <c r="D39" s="20"/>
      <c r="E39" s="21" t="s">
        <v>67</v>
      </c>
      <c r="F39" s="21"/>
      <c r="G39" s="22" t="s">
        <v>15</v>
      </c>
      <c r="H39" s="22"/>
      <c r="I39" s="22"/>
      <c r="J39" s="10">
        <v>53</v>
      </c>
      <c r="K39" s="11">
        <v>53530795</v>
      </c>
      <c r="L39" s="12">
        <f>SUM(L40:L42)</f>
        <v>52500000</v>
      </c>
      <c r="M39" s="23">
        <v>0</v>
      </c>
      <c r="N39" s="23"/>
      <c r="O39" s="24"/>
      <c r="P39" s="24"/>
      <c r="Q39" s="11">
        <v>0</v>
      </c>
      <c r="R39" s="23">
        <f>SUM(R40:S42)</f>
        <v>52500000</v>
      </c>
      <c r="S39" s="23"/>
      <c r="T39" s="24">
        <f>SUM(T40:U42)</f>
        <v>106127400</v>
      </c>
      <c r="U39" s="24"/>
      <c r="V39" s="22"/>
      <c r="W39" s="22"/>
    </row>
    <row r="40" spans="2:23" ht="16.5" customHeight="1" x14ac:dyDescent="0.25">
      <c r="B40" s="26">
        <v>1</v>
      </c>
      <c r="C40" s="26"/>
      <c r="D40" s="26"/>
      <c r="E40" s="27" t="s">
        <v>68</v>
      </c>
      <c r="F40" s="27"/>
      <c r="G40" s="28" t="s">
        <v>69</v>
      </c>
      <c r="H40" s="28"/>
      <c r="I40" s="28"/>
      <c r="J40" s="5">
        <v>36926</v>
      </c>
      <c r="K40" s="3">
        <v>17875800</v>
      </c>
      <c r="L40" s="6">
        <v>17500000</v>
      </c>
      <c r="M40" s="29">
        <v>0</v>
      </c>
      <c r="N40" s="29"/>
      <c r="O40" s="30">
        <v>0</v>
      </c>
      <c r="P40" s="30"/>
      <c r="Q40" s="3">
        <v>0</v>
      </c>
      <c r="R40" s="29">
        <v>17500000</v>
      </c>
      <c r="S40" s="29"/>
      <c r="T40" s="30">
        <v>35375800</v>
      </c>
      <c r="U40" s="30"/>
      <c r="V40" s="30"/>
      <c r="W40" s="30"/>
    </row>
    <row r="41" spans="2:23" ht="16.5" customHeight="1" x14ac:dyDescent="0.25">
      <c r="B41" s="26">
        <v>2</v>
      </c>
      <c r="C41" s="26"/>
      <c r="D41" s="26"/>
      <c r="E41" s="27" t="s">
        <v>70</v>
      </c>
      <c r="F41" s="27"/>
      <c r="G41" s="28" t="s">
        <v>71</v>
      </c>
      <c r="H41" s="28"/>
      <c r="I41" s="28"/>
      <c r="J41" s="5">
        <v>36903</v>
      </c>
      <c r="K41" s="3">
        <v>17875800</v>
      </c>
      <c r="L41" s="6">
        <v>17500000</v>
      </c>
      <c r="M41" s="29">
        <v>0</v>
      </c>
      <c r="N41" s="29"/>
      <c r="O41" s="30">
        <v>0</v>
      </c>
      <c r="P41" s="30"/>
      <c r="Q41" s="3">
        <v>0</v>
      </c>
      <c r="R41" s="29">
        <v>17500000</v>
      </c>
      <c r="S41" s="29"/>
      <c r="T41" s="30">
        <v>35375800</v>
      </c>
      <c r="U41" s="30"/>
      <c r="V41" s="30"/>
      <c r="W41" s="30"/>
    </row>
    <row r="42" spans="2:23" ht="16.5" customHeight="1" x14ac:dyDescent="0.25">
      <c r="B42" s="26">
        <v>3</v>
      </c>
      <c r="C42" s="26"/>
      <c r="D42" s="26"/>
      <c r="E42" s="27" t="s">
        <v>72</v>
      </c>
      <c r="F42" s="27"/>
      <c r="G42" s="28" t="s">
        <v>73</v>
      </c>
      <c r="H42" s="28"/>
      <c r="I42" s="28"/>
      <c r="J42" s="5">
        <v>36744</v>
      </c>
      <c r="K42" s="3">
        <v>17875800</v>
      </c>
      <c r="L42" s="6">
        <v>17500000</v>
      </c>
      <c r="M42" s="29">
        <v>0</v>
      </c>
      <c r="N42" s="29"/>
      <c r="O42" s="30">
        <v>0</v>
      </c>
      <c r="P42" s="30"/>
      <c r="Q42" s="3">
        <v>0</v>
      </c>
      <c r="R42" s="29">
        <v>17500000</v>
      </c>
      <c r="S42" s="29"/>
      <c r="T42" s="30">
        <v>35375800</v>
      </c>
      <c r="U42" s="30"/>
      <c r="V42" s="30"/>
      <c r="W42" s="30"/>
    </row>
    <row r="43" spans="2:23" s="9" customFormat="1" ht="16.5" customHeight="1" x14ac:dyDescent="0.25">
      <c r="B43" s="20" t="s">
        <v>13</v>
      </c>
      <c r="C43" s="20"/>
      <c r="D43" s="20"/>
      <c r="E43" s="21" t="s">
        <v>74</v>
      </c>
      <c r="F43" s="21"/>
      <c r="G43" s="22" t="s">
        <v>15</v>
      </c>
      <c r="H43" s="22"/>
      <c r="I43" s="22"/>
      <c r="J43" s="10">
        <v>50</v>
      </c>
      <c r="K43" s="11">
        <v>35346428</v>
      </c>
      <c r="L43" s="12">
        <f>SUM(L44:L46)</f>
        <v>52500000</v>
      </c>
      <c r="M43" s="23">
        <v>0</v>
      </c>
      <c r="N43" s="23"/>
      <c r="O43" s="24"/>
      <c r="P43" s="24"/>
      <c r="Q43" s="11">
        <v>0</v>
      </c>
      <c r="R43" s="23">
        <f>SUM(R44:S46)</f>
        <v>52500000</v>
      </c>
      <c r="S43" s="23"/>
      <c r="T43" s="24">
        <f>SUM(T44:U46)</f>
        <v>87875800</v>
      </c>
      <c r="U43" s="24"/>
      <c r="V43" s="22"/>
      <c r="W43" s="22"/>
    </row>
    <row r="44" spans="2:23" ht="16.5" customHeight="1" x14ac:dyDescent="0.25">
      <c r="B44" s="26">
        <v>1</v>
      </c>
      <c r="C44" s="26"/>
      <c r="D44" s="26"/>
      <c r="E44" s="27" t="s">
        <v>75</v>
      </c>
      <c r="F44" s="27"/>
      <c r="G44" s="28" t="s">
        <v>76</v>
      </c>
      <c r="H44" s="28"/>
      <c r="I44" s="28"/>
      <c r="J44" s="5">
        <v>37183</v>
      </c>
      <c r="K44" s="3">
        <v>0</v>
      </c>
      <c r="L44" s="6">
        <v>17500000</v>
      </c>
      <c r="M44" s="29">
        <v>0</v>
      </c>
      <c r="N44" s="29"/>
      <c r="O44" s="30">
        <v>0</v>
      </c>
      <c r="P44" s="30"/>
      <c r="Q44" s="3">
        <v>0</v>
      </c>
      <c r="R44" s="29">
        <v>17500000</v>
      </c>
      <c r="S44" s="29"/>
      <c r="T44" s="30">
        <v>17500000</v>
      </c>
      <c r="U44" s="30"/>
      <c r="V44" s="30"/>
      <c r="W44" s="30"/>
    </row>
    <row r="45" spans="2:23" ht="16.5" customHeight="1" x14ac:dyDescent="0.25">
      <c r="B45" s="26">
        <v>2</v>
      </c>
      <c r="C45" s="26"/>
      <c r="D45" s="26"/>
      <c r="E45" s="27" t="s">
        <v>77</v>
      </c>
      <c r="F45" s="27"/>
      <c r="G45" s="28" t="s">
        <v>78</v>
      </c>
      <c r="H45" s="28"/>
      <c r="I45" s="28"/>
      <c r="J45" s="5">
        <v>37047</v>
      </c>
      <c r="K45" s="3">
        <v>0</v>
      </c>
      <c r="L45" s="6">
        <v>17500000</v>
      </c>
      <c r="M45" s="29">
        <v>0</v>
      </c>
      <c r="N45" s="29"/>
      <c r="O45" s="30">
        <v>0</v>
      </c>
      <c r="P45" s="30"/>
      <c r="Q45" s="3">
        <v>0</v>
      </c>
      <c r="R45" s="29">
        <v>17500000</v>
      </c>
      <c r="S45" s="29"/>
      <c r="T45" s="30">
        <v>17500000</v>
      </c>
      <c r="U45" s="30"/>
      <c r="V45" s="30"/>
      <c r="W45" s="30"/>
    </row>
    <row r="46" spans="2:23" ht="16.5" customHeight="1" x14ac:dyDescent="0.25">
      <c r="B46" s="26">
        <v>3</v>
      </c>
      <c r="C46" s="26"/>
      <c r="D46" s="26"/>
      <c r="E46" s="27" t="s">
        <v>79</v>
      </c>
      <c r="F46" s="27"/>
      <c r="G46" s="28" t="s">
        <v>80</v>
      </c>
      <c r="H46" s="28"/>
      <c r="I46" s="28"/>
      <c r="J46" s="5">
        <v>32572.391793981482</v>
      </c>
      <c r="K46" s="3">
        <v>35375800</v>
      </c>
      <c r="L46" s="6">
        <v>17500000</v>
      </c>
      <c r="M46" s="29">
        <v>0</v>
      </c>
      <c r="N46" s="29"/>
      <c r="O46" s="30">
        <v>0</v>
      </c>
      <c r="P46" s="30"/>
      <c r="Q46" s="3">
        <v>0</v>
      </c>
      <c r="R46" s="29">
        <v>17500000</v>
      </c>
      <c r="S46" s="29"/>
      <c r="T46" s="30">
        <v>52875800</v>
      </c>
      <c r="U46" s="30"/>
      <c r="V46" s="30"/>
      <c r="W46" s="30"/>
    </row>
    <row r="47" spans="2:23" ht="16.5" customHeight="1" x14ac:dyDescent="0.25">
      <c r="B47" s="50"/>
      <c r="C47" s="50"/>
      <c r="D47" s="50"/>
      <c r="E47" s="51" t="s">
        <v>81</v>
      </c>
      <c r="F47" s="51"/>
      <c r="G47" s="51"/>
      <c r="H47" s="51"/>
      <c r="I47" s="51"/>
      <c r="J47" s="7">
        <v>740</v>
      </c>
      <c r="K47" s="3">
        <v>341464710</v>
      </c>
      <c r="L47" s="8">
        <f>+L11+L13+L16+L27+L39+L43</f>
        <v>539929500</v>
      </c>
      <c r="M47" s="29">
        <v>69792000</v>
      </c>
      <c r="N47" s="29"/>
      <c r="O47" s="52">
        <f>+O11+O13+O16+O27+O39+O43</f>
        <v>7854500</v>
      </c>
      <c r="P47" s="52"/>
      <c r="Q47" s="3">
        <v>0</v>
      </c>
      <c r="R47" s="29">
        <f>+R11+R13+R16+R27+R39+R43</f>
        <v>532075000</v>
      </c>
      <c r="S47" s="29"/>
      <c r="T47" s="52" t="e">
        <f>+T11+#REF!+T13+T16+T27+T39+T43</f>
        <v>#REF!</v>
      </c>
      <c r="U47" s="52"/>
      <c r="V47" s="49"/>
      <c r="W47" s="49"/>
    </row>
    <row r="48" spans="2:23" ht="4.5" customHeight="1" x14ac:dyDescent="0.25"/>
    <row r="49" spans="2:23" ht="16.5" customHeight="1" x14ac:dyDescent="0.25">
      <c r="L49" s="14"/>
      <c r="M49" s="14"/>
      <c r="N49" s="14"/>
      <c r="O49" s="46" t="s">
        <v>89</v>
      </c>
      <c r="P49" s="47"/>
      <c r="Q49" s="47"/>
      <c r="R49" s="47"/>
      <c r="S49" s="47"/>
      <c r="T49" s="47"/>
      <c r="U49" s="47"/>
      <c r="V49" s="47"/>
      <c r="W49" s="47"/>
    </row>
    <row r="50" spans="2:23" ht="14.25" customHeight="1" x14ac:dyDescent="0.25">
      <c r="B50" s="48" t="s">
        <v>88</v>
      </c>
      <c r="C50" s="48"/>
      <c r="D50" s="48"/>
      <c r="E50" s="48"/>
      <c r="F50" s="48"/>
      <c r="G50" s="48"/>
      <c r="H50" s="48"/>
      <c r="I50" s="48"/>
      <c r="J50" s="48"/>
      <c r="L50" s="15"/>
      <c r="M50" s="13"/>
      <c r="N50" s="13"/>
      <c r="O50" s="48" t="s">
        <v>87</v>
      </c>
      <c r="P50" s="48"/>
      <c r="Q50" s="48"/>
      <c r="R50" s="48"/>
      <c r="S50" s="48"/>
      <c r="T50" s="48"/>
      <c r="U50" s="48"/>
      <c r="V50" s="48"/>
      <c r="W50" s="48"/>
    </row>
    <row r="56" spans="2:23" x14ac:dyDescent="0.25">
      <c r="O56" s="48" t="s">
        <v>90</v>
      </c>
      <c r="P56" s="48"/>
      <c r="Q56" s="48"/>
      <c r="R56" s="48"/>
      <c r="S56" s="48"/>
      <c r="T56" s="48"/>
      <c r="U56" s="48"/>
      <c r="V56" s="48"/>
      <c r="W56" s="48"/>
    </row>
  </sheetData>
  <autoFilter ref="B10:W47">
    <filterColumn colId="0" showButton="0"/>
    <filterColumn colId="1" showButton="0"/>
    <filterColumn colId="3" showButton="0"/>
    <filterColumn colId="5" showButton="0"/>
    <filterColumn colId="6" showButton="0"/>
    <filterColumn colId="11" showButton="0"/>
    <filterColumn colId="13" showButton="0"/>
    <filterColumn colId="16" showButton="0"/>
    <filterColumn colId="18" showButton="0"/>
    <filterColumn colId="20" showButton="0"/>
  </autoFilter>
  <mergeCells count="314">
    <mergeCell ref="O49:W49"/>
    <mergeCell ref="O50:W50"/>
    <mergeCell ref="B50:J50"/>
    <mergeCell ref="O56:W56"/>
    <mergeCell ref="T46:U46"/>
    <mergeCell ref="V46:W46"/>
    <mergeCell ref="B46:D46"/>
    <mergeCell ref="E46:F46"/>
    <mergeCell ref="G46:I46"/>
    <mergeCell ref="M46:N46"/>
    <mergeCell ref="O46:P46"/>
    <mergeCell ref="R46:S46"/>
    <mergeCell ref="V47:W47"/>
    <mergeCell ref="B47:D47"/>
    <mergeCell ref="E47:I47"/>
    <mergeCell ref="M47:N47"/>
    <mergeCell ref="O47:P47"/>
    <mergeCell ref="R47:S47"/>
    <mergeCell ref="T47:U47"/>
    <mergeCell ref="M44:N44"/>
    <mergeCell ref="O44:P44"/>
    <mergeCell ref="R44:S44"/>
    <mergeCell ref="T44:U44"/>
    <mergeCell ref="V44:W44"/>
    <mergeCell ref="T45:U45"/>
    <mergeCell ref="V45:W45"/>
    <mergeCell ref="B45:D45"/>
    <mergeCell ref="E45:F45"/>
    <mergeCell ref="G45:I45"/>
    <mergeCell ref="M45:N45"/>
    <mergeCell ref="O45:P45"/>
    <mergeCell ref="R45:S45"/>
    <mergeCell ref="B44:D44"/>
    <mergeCell ref="E44:F44"/>
    <mergeCell ref="G44:I44"/>
    <mergeCell ref="B41:D41"/>
    <mergeCell ref="E41:F41"/>
    <mergeCell ref="G41:I41"/>
    <mergeCell ref="M41:N41"/>
    <mergeCell ref="O41:P41"/>
    <mergeCell ref="R41:S41"/>
    <mergeCell ref="T43:U43"/>
    <mergeCell ref="V43:W43"/>
    <mergeCell ref="B43:D43"/>
    <mergeCell ref="E43:F43"/>
    <mergeCell ref="G43:I43"/>
    <mergeCell ref="M43:N43"/>
    <mergeCell ref="O43:P43"/>
    <mergeCell ref="R43:S43"/>
    <mergeCell ref="E42:F42"/>
    <mergeCell ref="G42:I42"/>
    <mergeCell ref="M42:N42"/>
    <mergeCell ref="O42:P42"/>
    <mergeCell ref="R42:S42"/>
    <mergeCell ref="T42:U42"/>
    <mergeCell ref="V42:W42"/>
    <mergeCell ref="T36:U36"/>
    <mergeCell ref="V36:W36"/>
    <mergeCell ref="E37:F37"/>
    <mergeCell ref="G37:I37"/>
    <mergeCell ref="M37:N37"/>
    <mergeCell ref="O37:P37"/>
    <mergeCell ref="R37:S37"/>
    <mergeCell ref="T37:U37"/>
    <mergeCell ref="V37:W37"/>
    <mergeCell ref="B40:D40"/>
    <mergeCell ref="E40:F40"/>
    <mergeCell ref="G40:I40"/>
    <mergeCell ref="M40:N40"/>
    <mergeCell ref="O40:P40"/>
    <mergeCell ref="R40:S40"/>
    <mergeCell ref="E36:F36"/>
    <mergeCell ref="G36:I36"/>
    <mergeCell ref="M36:N36"/>
    <mergeCell ref="O36:P36"/>
    <mergeCell ref="R36:S36"/>
    <mergeCell ref="B37:D37"/>
    <mergeCell ref="B36:D36"/>
    <mergeCell ref="B39:D39"/>
    <mergeCell ref="E39:F39"/>
    <mergeCell ref="G39:I39"/>
    <mergeCell ref="M39:N39"/>
    <mergeCell ref="O39:P39"/>
    <mergeCell ref="R39:S39"/>
    <mergeCell ref="T41:U41"/>
    <mergeCell ref="V41:W41"/>
    <mergeCell ref="T39:U39"/>
    <mergeCell ref="V39:W39"/>
    <mergeCell ref="E38:F38"/>
    <mergeCell ref="G38:I38"/>
    <mergeCell ref="M38:N38"/>
    <mergeCell ref="O38:P38"/>
    <mergeCell ref="R38:S38"/>
    <mergeCell ref="T38:U38"/>
    <mergeCell ref="V38:W38"/>
    <mergeCell ref="T40:U40"/>
    <mergeCell ref="V40:W40"/>
    <mergeCell ref="T35:U35"/>
    <mergeCell ref="V35:W35"/>
    <mergeCell ref="E35:F35"/>
    <mergeCell ref="G35:I35"/>
    <mergeCell ref="M35:N35"/>
    <mergeCell ref="O35:P35"/>
    <mergeCell ref="R35:S35"/>
    <mergeCell ref="T34:U34"/>
    <mergeCell ref="V34:W34"/>
    <mergeCell ref="E34:F34"/>
    <mergeCell ref="G34:I34"/>
    <mergeCell ref="M34:N34"/>
    <mergeCell ref="O34:P34"/>
    <mergeCell ref="R34:S34"/>
    <mergeCell ref="E33:F33"/>
    <mergeCell ref="G33:I33"/>
    <mergeCell ref="M33:N33"/>
    <mergeCell ref="O33:P33"/>
    <mergeCell ref="R33:S33"/>
    <mergeCell ref="T33:U33"/>
    <mergeCell ref="V33:W33"/>
    <mergeCell ref="T32:U32"/>
    <mergeCell ref="V32:W32"/>
    <mergeCell ref="E32:F32"/>
    <mergeCell ref="G32:I32"/>
    <mergeCell ref="M32:N32"/>
    <mergeCell ref="O32:P32"/>
    <mergeCell ref="R32:S32"/>
    <mergeCell ref="B28:D28"/>
    <mergeCell ref="E28:F28"/>
    <mergeCell ref="G28:I28"/>
    <mergeCell ref="M28:N28"/>
    <mergeCell ref="O28:P28"/>
    <mergeCell ref="R28:S28"/>
    <mergeCell ref="T31:U31"/>
    <mergeCell ref="V31:W31"/>
    <mergeCell ref="E31:F31"/>
    <mergeCell ref="G31:I31"/>
    <mergeCell ref="M31:N31"/>
    <mergeCell ref="O31:P31"/>
    <mergeCell ref="R31:S31"/>
    <mergeCell ref="T30:U30"/>
    <mergeCell ref="V30:W30"/>
    <mergeCell ref="E30:F30"/>
    <mergeCell ref="G30:I30"/>
    <mergeCell ref="M30:N30"/>
    <mergeCell ref="O30:P30"/>
    <mergeCell ref="R30:S30"/>
    <mergeCell ref="T29:U29"/>
    <mergeCell ref="V29:W29"/>
    <mergeCell ref="E29:F29"/>
    <mergeCell ref="G29:I29"/>
    <mergeCell ref="M29:N29"/>
    <mergeCell ref="O29:P29"/>
    <mergeCell ref="R29:S29"/>
    <mergeCell ref="T27:U27"/>
    <mergeCell ref="V27:W27"/>
    <mergeCell ref="E27:F27"/>
    <mergeCell ref="G27:I27"/>
    <mergeCell ref="M27:N27"/>
    <mergeCell ref="O27:P27"/>
    <mergeCell ref="R27:S27"/>
    <mergeCell ref="T28:U28"/>
    <mergeCell ref="V28:W28"/>
    <mergeCell ref="T26:U26"/>
    <mergeCell ref="V26:W26"/>
    <mergeCell ref="E26:F26"/>
    <mergeCell ref="G26:I26"/>
    <mergeCell ref="M26:N26"/>
    <mergeCell ref="O26:P26"/>
    <mergeCell ref="R26:S26"/>
    <mergeCell ref="E25:F25"/>
    <mergeCell ref="G25:I25"/>
    <mergeCell ref="M25:N25"/>
    <mergeCell ref="O25:P25"/>
    <mergeCell ref="R25:S25"/>
    <mergeCell ref="T25:U25"/>
    <mergeCell ref="V25:W25"/>
    <mergeCell ref="E24:F24"/>
    <mergeCell ref="G24:I24"/>
    <mergeCell ref="M24:N24"/>
    <mergeCell ref="O24:P24"/>
    <mergeCell ref="R24:S24"/>
    <mergeCell ref="T24:U24"/>
    <mergeCell ref="V24:W24"/>
    <mergeCell ref="E23:F23"/>
    <mergeCell ref="G23:I23"/>
    <mergeCell ref="M23:N23"/>
    <mergeCell ref="O23:P23"/>
    <mergeCell ref="R23:S23"/>
    <mergeCell ref="T23:U23"/>
    <mergeCell ref="V23:W23"/>
    <mergeCell ref="T18:U18"/>
    <mergeCell ref="V18:W18"/>
    <mergeCell ref="T22:U22"/>
    <mergeCell ref="V22:W22"/>
    <mergeCell ref="E22:F22"/>
    <mergeCell ref="G22:I22"/>
    <mergeCell ref="M22:N22"/>
    <mergeCell ref="O22:P22"/>
    <mergeCell ref="R22:S22"/>
    <mergeCell ref="B17:D17"/>
    <mergeCell ref="E17:F17"/>
    <mergeCell ref="G17:I17"/>
    <mergeCell ref="M17:N17"/>
    <mergeCell ref="O17:P17"/>
    <mergeCell ref="R17:S17"/>
    <mergeCell ref="B18:D18"/>
    <mergeCell ref="E18:F18"/>
    <mergeCell ref="G18:I18"/>
    <mergeCell ref="M18:N18"/>
    <mergeCell ref="O18:P18"/>
    <mergeCell ref="R18:S18"/>
    <mergeCell ref="V15:W15"/>
    <mergeCell ref="T21:U21"/>
    <mergeCell ref="V21:W21"/>
    <mergeCell ref="E21:F21"/>
    <mergeCell ref="G21:I21"/>
    <mergeCell ref="M21:N21"/>
    <mergeCell ref="O21:P21"/>
    <mergeCell ref="R21:S21"/>
    <mergeCell ref="T19:U19"/>
    <mergeCell ref="V19:W19"/>
    <mergeCell ref="E20:F20"/>
    <mergeCell ref="G20:I20"/>
    <mergeCell ref="M20:N20"/>
    <mergeCell ref="O20:P20"/>
    <mergeCell ref="R20:S20"/>
    <mergeCell ref="T20:U20"/>
    <mergeCell ref="V20:W20"/>
    <mergeCell ref="E19:F19"/>
    <mergeCell ref="G19:I19"/>
    <mergeCell ref="M19:N19"/>
    <mergeCell ref="O19:P19"/>
    <mergeCell ref="R19:S19"/>
    <mergeCell ref="T17:U17"/>
    <mergeCell ref="V17:W17"/>
    <mergeCell ref="O16:P16"/>
    <mergeCell ref="R16:S16"/>
    <mergeCell ref="B15:D15"/>
    <mergeCell ref="E15:F15"/>
    <mergeCell ref="G15:I15"/>
    <mergeCell ref="M15:N15"/>
    <mergeCell ref="O15:P15"/>
    <mergeCell ref="R15:S15"/>
    <mergeCell ref="T15:U15"/>
    <mergeCell ref="B38:D38"/>
    <mergeCell ref="B42:D42"/>
    <mergeCell ref="T13:U13"/>
    <mergeCell ref="T16:U16"/>
    <mergeCell ref="B26:D26"/>
    <mergeCell ref="B25:D25"/>
    <mergeCell ref="B31:D31"/>
    <mergeCell ref="B30:D30"/>
    <mergeCell ref="B29:D29"/>
    <mergeCell ref="B33:D33"/>
    <mergeCell ref="B32:D32"/>
    <mergeCell ref="B27:D27"/>
    <mergeCell ref="B19:D19"/>
    <mergeCell ref="B22:D22"/>
    <mergeCell ref="B21:D21"/>
    <mergeCell ref="B20:D20"/>
    <mergeCell ref="B23:D23"/>
    <mergeCell ref="B24:D24"/>
    <mergeCell ref="B14:D14"/>
    <mergeCell ref="E14:F14"/>
    <mergeCell ref="G14:I14"/>
    <mergeCell ref="M14:N14"/>
    <mergeCell ref="O14:P14"/>
    <mergeCell ref="R14:S14"/>
    <mergeCell ref="B12:D12"/>
    <mergeCell ref="E12:F12"/>
    <mergeCell ref="G12:I12"/>
    <mergeCell ref="M12:N12"/>
    <mergeCell ref="O12:P12"/>
    <mergeCell ref="R12:S12"/>
    <mergeCell ref="T12:U12"/>
    <mergeCell ref="V12:W12"/>
    <mergeCell ref="B35:D35"/>
    <mergeCell ref="B34:D34"/>
    <mergeCell ref="V13:W13"/>
    <mergeCell ref="T14:U14"/>
    <mergeCell ref="V14:W14"/>
    <mergeCell ref="B13:D13"/>
    <mergeCell ref="E13:F13"/>
    <mergeCell ref="G13:I13"/>
    <mergeCell ref="M13:N13"/>
    <mergeCell ref="O13:P13"/>
    <mergeCell ref="R13:S13"/>
    <mergeCell ref="V16:W16"/>
    <mergeCell ref="B16:D16"/>
    <mergeCell ref="E16:F16"/>
    <mergeCell ref="G16:I16"/>
    <mergeCell ref="M16:N16"/>
    <mergeCell ref="Q5:R5"/>
    <mergeCell ref="N1:W1"/>
    <mergeCell ref="A1:L3"/>
    <mergeCell ref="N2:W4"/>
    <mergeCell ref="A4:L6"/>
    <mergeCell ref="T10:U10"/>
    <mergeCell ref="V10:W10"/>
    <mergeCell ref="B11:D11"/>
    <mergeCell ref="E11:F11"/>
    <mergeCell ref="G11:I11"/>
    <mergeCell ref="M11:N11"/>
    <mergeCell ref="O11:P11"/>
    <mergeCell ref="R11:S11"/>
    <mergeCell ref="T11:U11"/>
    <mergeCell ref="V11:W11"/>
    <mergeCell ref="B10:D10"/>
    <mergeCell ref="E10:F10"/>
    <mergeCell ref="G10:I10"/>
    <mergeCell ref="M10:N10"/>
    <mergeCell ref="O10:P10"/>
    <mergeCell ref="R10:S10"/>
    <mergeCell ref="B7:W7"/>
    <mergeCell ref="B8:W8"/>
  </mergeCells>
  <pageMargins left="0.64" right="0.28999999165535001" top="5.0000000745058101E-2" bottom="5.0000000745058101E-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HanhTCKT</dc:creator>
  <cp:lastModifiedBy>HanhTCKT</cp:lastModifiedBy>
  <cp:lastPrinted>2021-01-29T06:55:20Z</cp:lastPrinted>
  <dcterms:created xsi:type="dcterms:W3CDTF">2020-11-30T09:22:19Z</dcterms:created>
  <dcterms:modified xsi:type="dcterms:W3CDTF">2021-02-01T02:58:11Z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16.1.2.0</vt:lpwstr>
  </property>
</Properties>
</file>