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9020" windowHeight="7875" activeTab="1"/>
  </bookViews>
  <sheets>
    <sheet name="CQPN, DEEA" sheetId="2" r:id="rId1"/>
    <sheet name="LHS TU TUC" sheetId="4" r:id="rId2"/>
    <sheet name="Tro lai hoc tap nhip 2k2" sheetId="5" r:id="rId3"/>
    <sheet name="11-14ktt" sheetId="3" r:id="rId4"/>
    <sheet name="15-19KTT" sheetId="1" r:id="rId5"/>
  </sheets>
  <definedNames>
    <definedName name="_xlnm._FilterDatabase" localSheetId="3" hidden="1">'11-14ktt'!$B$10:$X$22</definedName>
    <definedName name="_xlnm._FilterDatabase" localSheetId="4" hidden="1">'15-19KTT'!$B$10:$X$57</definedName>
    <definedName name="_xlnm._FilterDatabase" localSheetId="0" hidden="1">'CQPN, DEEA'!$B$10:$X$25</definedName>
    <definedName name="_xlnm._FilterDatabase" localSheetId="1" hidden="1">'LHS TU TUC'!$B$10:$Y$18</definedName>
    <definedName name="_xlnm._FilterDatabase" localSheetId="2" hidden="1">'Tro lai hoc tap nhip 2k2'!$B$10:$X$18</definedName>
  </definedNames>
  <calcPr calcId="144525"/>
</workbook>
</file>

<file path=xl/calcChain.xml><?xml version="1.0" encoding="utf-8"?>
<calcChain xmlns="http://schemas.openxmlformats.org/spreadsheetml/2006/main">
  <c r="N14" i="4" l="1"/>
  <c r="M14" i="5" l="1"/>
  <c r="M11" i="5"/>
  <c r="M57" i="1"/>
  <c r="M56" i="1"/>
  <c r="M30" i="1"/>
  <c r="S25" i="2"/>
  <c r="M18" i="5" l="1"/>
  <c r="N18" i="4"/>
  <c r="N11" i="4"/>
  <c r="M17" i="3" l="1"/>
  <c r="M11" i="3"/>
  <c r="M22" i="3" l="1"/>
  <c r="M51" i="1"/>
  <c r="M45" i="1"/>
  <c r="M32" i="1"/>
  <c r="M20" i="1"/>
  <c r="M13" i="1"/>
  <c r="M11" i="1"/>
  <c r="S17" i="2" l="1"/>
  <c r="S11" i="2"/>
</calcChain>
</file>

<file path=xl/sharedStrings.xml><?xml version="1.0" encoding="utf-8"?>
<sst xmlns="http://schemas.openxmlformats.org/spreadsheetml/2006/main" count="314" uniqueCount="194">
  <si>
    <t>STT</t>
  </si>
  <si>
    <t>Lớp:</t>
  </si>
  <si>
    <t/>
  </si>
  <si>
    <t>BỘ XÂY DỰNG</t>
  </si>
  <si>
    <t>TRƯỜNG ĐẠI HỌC KIẾN TRÚC HÀ NỘI</t>
  </si>
  <si>
    <t>Mã SV</t>
  </si>
  <si>
    <t>01DEEA</t>
  </si>
  <si>
    <t>1852020003</t>
  </si>
  <si>
    <t>1852020004</t>
  </si>
  <si>
    <t>1852020006</t>
  </si>
  <si>
    <t>1852020007</t>
  </si>
  <si>
    <t>1852020018</t>
  </si>
  <si>
    <t>02DEEA</t>
  </si>
  <si>
    <t>1852020008</t>
  </si>
  <si>
    <t>1852020017</t>
  </si>
  <si>
    <t>1952020004</t>
  </si>
  <si>
    <t>1952020006</t>
  </si>
  <si>
    <t>1952020007</t>
  </si>
  <si>
    <t>1952020009</t>
  </si>
  <si>
    <t>1952020010</t>
  </si>
  <si>
    <t>2015KTT</t>
  </si>
  <si>
    <t>1551010365</t>
  </si>
  <si>
    <t>2016KTT</t>
  </si>
  <si>
    <t>1651010421</t>
  </si>
  <si>
    <t>1651010423</t>
  </si>
  <si>
    <t>1651010424</t>
  </si>
  <si>
    <t>1651010434</t>
  </si>
  <si>
    <t>1651010440</t>
  </si>
  <si>
    <t>1651010452</t>
  </si>
  <si>
    <t>2017KTT</t>
  </si>
  <si>
    <t>1751010506</t>
  </si>
  <si>
    <t>1751010514</t>
  </si>
  <si>
    <t>1751010520</t>
  </si>
  <si>
    <t>1751010526</t>
  </si>
  <si>
    <t>1751010529</t>
  </si>
  <si>
    <t>1751010531</t>
  </si>
  <si>
    <t>1751010533</t>
  </si>
  <si>
    <t>1751010544</t>
  </si>
  <si>
    <t>1751010545</t>
  </si>
  <si>
    <t>1751010550</t>
  </si>
  <si>
    <t>1751010551</t>
  </si>
  <si>
    <t>2018KTT</t>
  </si>
  <si>
    <t>1851015010</t>
  </si>
  <si>
    <t>1851015014</t>
  </si>
  <si>
    <t>1851015022</t>
  </si>
  <si>
    <t>1851015024</t>
  </si>
  <si>
    <t>1851015026</t>
  </si>
  <si>
    <t>1851015051</t>
  </si>
  <si>
    <t>1851015053</t>
  </si>
  <si>
    <t>1851015056</t>
  </si>
  <si>
    <t>1851015060</t>
  </si>
  <si>
    <t>1851015068</t>
  </si>
  <si>
    <t>1851015069</t>
  </si>
  <si>
    <t>1851015071</t>
  </si>
  <si>
    <t>2019KTT1</t>
  </si>
  <si>
    <t>1951015019</t>
  </si>
  <si>
    <t>1951015031</t>
  </si>
  <si>
    <t>1951015047</t>
  </si>
  <si>
    <t>1951015079</t>
  </si>
  <si>
    <t>1951015085</t>
  </si>
  <si>
    <t>2019KTT2</t>
  </si>
  <si>
    <t>1951015002</t>
  </si>
  <si>
    <t>1951015020</t>
  </si>
  <si>
    <t>1951015022</t>
  </si>
  <si>
    <t>1951015050</t>
  </si>
  <si>
    <t>1951015096</t>
  </si>
  <si>
    <t>Tổng:</t>
  </si>
  <si>
    <t>Nguyễn Hải Anh</t>
  </si>
  <si>
    <t>Nguyễn Thuần Anh</t>
  </si>
  <si>
    <t>Trần Quốc Huy</t>
  </si>
  <si>
    <t>Dương Vân Khánh</t>
  </si>
  <si>
    <t>Trần Chí Minh</t>
  </si>
  <si>
    <t>Nguyễn Đại Lâm</t>
  </si>
  <si>
    <t>Lê Trần Phương Thảo</t>
  </si>
  <si>
    <t>Nguyễn Đức Lộc</t>
  </si>
  <si>
    <t>Nguyễn Hữu Minh Khánh</t>
  </si>
  <si>
    <t>Nguyễn Minh Hoàng</t>
  </si>
  <si>
    <t>Trần Đức Minh</t>
  </si>
  <si>
    <t>Trương Gia Bình</t>
  </si>
  <si>
    <t>Nguyễn Văn Huy</t>
  </si>
  <si>
    <t>Nguyễn Đức Trung</t>
  </si>
  <si>
    <t>Vũ Thành Long</t>
  </si>
  <si>
    <t>Nguyễn Văn Hòa</t>
  </si>
  <si>
    <t>Trần Đức Hải</t>
  </si>
  <si>
    <t>Lê Hồng Hà</t>
  </si>
  <si>
    <t>Hoàng Văn Khánh</t>
  </si>
  <si>
    <t>Nguyễn Mai Lĩnh</t>
  </si>
  <si>
    <t>Nhữ Thị Anh Thư</t>
  </si>
  <si>
    <t>Nguyễn Hoàng Phúc</t>
  </si>
  <si>
    <t>Nguyễn Đức Long</t>
  </si>
  <si>
    <t>Sầm Văn Quyền</t>
  </si>
  <si>
    <t>Vũ Duy Anh</t>
  </si>
  <si>
    <t>Đào Thị Thu Hà</t>
  </si>
  <si>
    <t>Vương Nhật Hoàn</t>
  </si>
  <si>
    <t>Phạm Thị Phương</t>
  </si>
  <si>
    <t>Trịnh Bá Thoại</t>
  </si>
  <si>
    <t>Nguyễn Bá Tùng</t>
  </si>
  <si>
    <t>Phan Thi Huyền Trang</t>
  </si>
  <si>
    <t>KIM DU HAE</t>
  </si>
  <si>
    <t>W.L.A. KAVINDRIE WELIWITA</t>
  </si>
  <si>
    <t>Nguyễn Nhật Linh</t>
  </si>
  <si>
    <t>Nguyễn Hoàng Duy</t>
  </si>
  <si>
    <t>Võ Minh Châu</t>
  </si>
  <si>
    <t>Phạm Minh Hải</t>
  </si>
  <si>
    <t>Vũ Nam Hải</t>
  </si>
  <si>
    <t>Tạ Minh Ngọc</t>
  </si>
  <si>
    <t>Lê Thị Kim Oanh</t>
  </si>
  <si>
    <t>Tống Thị Thanh Phương</t>
  </si>
  <si>
    <t>Đoàn Việt Tùng</t>
  </si>
  <si>
    <t>Trần Quốc Trường</t>
  </si>
  <si>
    <t>Lương Thành Vinh</t>
  </si>
  <si>
    <t>Nguyễn Ngọc Hà</t>
  </si>
  <si>
    <t>Trương Xuân Hoàng</t>
  </si>
  <si>
    <t>Cao Ngọc Tuyền</t>
  </si>
  <si>
    <t>Phạm Quốc Thắng</t>
  </si>
  <si>
    <t>Hà Ngọc Anh</t>
  </si>
  <si>
    <t>Lê Minh Hải</t>
  </si>
  <si>
    <t>Nguyễn Thị Thanh Hiền</t>
  </si>
  <si>
    <t>Đỗ Quang Vũ</t>
  </si>
  <si>
    <t>Họ và tên</t>
  </si>
  <si>
    <t>Tổng SV:</t>
  </si>
  <si>
    <t>Ngày sinh</t>
  </si>
  <si>
    <t>Nợ kỳ trước</t>
  </si>
  <si>
    <t>Phải nộp kỳ</t>
  </si>
  <si>
    <t>Miễn giảm</t>
  </si>
  <si>
    <t>CỘNG HÒA XÃ HỘI CHỦ NGHĨA VIỆT NAM</t>
  </si>
  <si>
    <t>Độc lập - Tự do - Hạnh phúc</t>
  </si>
  <si>
    <t>Đã nộp kỳ</t>
  </si>
  <si>
    <t>Hà nội, ngày 19 tháng 5 năm 2020</t>
  </si>
  <si>
    <t>Người lập biểu</t>
  </si>
  <si>
    <t>Trả lại kỳ</t>
  </si>
  <si>
    <t>Thừa/ Thiếu kỳ</t>
  </si>
  <si>
    <t>Thiếu/Thừa Cuối</t>
  </si>
  <si>
    <t>Ghi chú</t>
  </si>
  <si>
    <t>DANH SÁCH SINH VIÊN NỢ HỌC PHÍ HỌC KỲ 2  NĂM HỌC 2019-2020</t>
  </si>
  <si>
    <t>PHÒNG TÀI CHÍNH KẾ TOÁN</t>
  </si>
  <si>
    <t>NGƯỜI LẬP BIỂU</t>
  </si>
  <si>
    <t>Nguyễn Thị Hạnh</t>
  </si>
  <si>
    <t>1151010347</t>
  </si>
  <si>
    <t>1151010360</t>
  </si>
  <si>
    <t>1151010379</t>
  </si>
  <si>
    <t>1151010384</t>
  </si>
  <si>
    <t>1151010390</t>
  </si>
  <si>
    <t>2011KTT</t>
  </si>
  <si>
    <t>Nguyễn Thúy Hòa</t>
  </si>
  <si>
    <t>Nguyễn Đức Mạnh</t>
  </si>
  <si>
    <t>Trịnh Xuân Thái</t>
  </si>
  <si>
    <t>Kiều Cao Toàn</t>
  </si>
  <si>
    <t>Phạm Minh Tuấn</t>
  </si>
  <si>
    <t>2014KTT</t>
  </si>
  <si>
    <t>1451010416</t>
  </si>
  <si>
    <t>1451010435</t>
  </si>
  <si>
    <t>1451010448</t>
  </si>
  <si>
    <t>1451010470</t>
  </si>
  <si>
    <t>Đỗ Đức Anh</t>
  </si>
  <si>
    <t>Nguyễn Lê Hoàng</t>
  </si>
  <si>
    <t>Nguyễn Hữu Thái Luân</t>
  </si>
  <si>
    <t>Lê Ngọc Trường</t>
  </si>
  <si>
    <t>Hà nội, ngày 25 tháng 5 năm 2019</t>
  </si>
  <si>
    <t>LỚP CỬ NHÂN DEEA - Tính đến 18 tháng 5 năm 2020</t>
  </si>
  <si>
    <t>Hà nội, ngày 25 tháng 5 năm 2020</t>
  </si>
  <si>
    <t>Khóa 2015 đến 2019KTT - Tính đến 18 tháng 5 năm 2020</t>
  </si>
  <si>
    <t>Khóa 2011 đến 2014KTT - Tính đến 18 tháng 5 năm 2020</t>
  </si>
  <si>
    <t>Patthana Keoinda</t>
  </si>
  <si>
    <t>Dethmany Oulaisith</t>
  </si>
  <si>
    <t>Nulin Panjalith</t>
  </si>
  <si>
    <t>Lớp</t>
  </si>
  <si>
    <t>Sizomphou Chansavath</t>
  </si>
  <si>
    <t>Anousit Hanxay</t>
  </si>
  <si>
    <t>19X3</t>
  </si>
  <si>
    <t>19X2</t>
  </si>
  <si>
    <t>17K2</t>
  </si>
  <si>
    <t>17K3</t>
  </si>
  <si>
    <t>16K3</t>
  </si>
  <si>
    <t>Xivay Daovanna</t>
  </si>
  <si>
    <t>13K3</t>
  </si>
  <si>
    <t>Chưa có HĐ</t>
  </si>
  <si>
    <t>Vithaphon</t>
  </si>
  <si>
    <t>(02 năm)</t>
  </si>
  <si>
    <t>(K1+ K2/19-20)</t>
  </si>
  <si>
    <t>Thiếu/Thừa kỳ</t>
  </si>
  <si>
    <t>(K1+K2/19-20  Xin nghỉ từ đầu K1 chưa có QĐ)</t>
  </si>
  <si>
    <t>Mai Chí Thanh</t>
  </si>
  <si>
    <t>Hoàng Đức Vịnh</t>
  </si>
  <si>
    <t>Ngô Trọng An</t>
  </si>
  <si>
    <t>Cao Đình Long</t>
  </si>
  <si>
    <t>Bùi Khánh Toàn</t>
  </si>
  <si>
    <t>Sinh viên trở lại học tập nhịp 2 kỳ 2 năm 2019-2020 (QĐ 27-5-2020)</t>
  </si>
  <si>
    <t>Hà nội, ngày 01 tháng 6 năm 2020</t>
  </si>
  <si>
    <t>Nhắc nợ</t>
  </si>
  <si>
    <t>(03 năm)</t>
  </si>
  <si>
    <t xml:space="preserve">DANH SÁCH LƯU HỌC SINH TỰ TÚC NỢ HỌC PHÍ </t>
  </si>
  <si>
    <t>Tính đến ngày 01 tháng 6 năm 2020</t>
  </si>
  <si>
    <t>Hà nội, ngày 02 tháng 6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</si>
</sst>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Microsoft Sans Serif"/>
    </font>
    <font>
      <b/>
      <sz val="10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6.75"/>
      <color rgb="FF000000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sz val="9.75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b/>
      <i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9.75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sz val="9.75"/>
      <color rgb="FF000000"/>
      <name val="Times New Roman"/>
      <family val="1"/>
    </font>
    <font>
      <i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9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6" fillId="7" borderId="5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left" vertical="center" wrapText="1"/>
    </xf>
    <xf numFmtId="14" fontId="12" fillId="13" borderId="11" xfId="0" applyNumberFormat="1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3" fontId="14" fillId="15" borderId="13" xfId="0" applyNumberFormat="1" applyFont="1" applyFill="1" applyBorder="1" applyAlignment="1">
      <alignment horizontal="center" vertical="center" wrapText="1"/>
    </xf>
    <xf numFmtId="3" fontId="15" fillId="16" borderId="14" xfId="0" applyNumberFormat="1" applyFont="1" applyFill="1" applyBorder="1" applyAlignment="1">
      <alignment horizontal="left" vertical="center" wrapText="1"/>
    </xf>
    <xf numFmtId="3" fontId="16" fillId="17" borderId="15" xfId="0" applyNumberFormat="1" applyFont="1" applyFill="1" applyBorder="1" applyAlignment="1">
      <alignment horizontal="center" vertical="center" wrapText="1"/>
    </xf>
    <xf numFmtId="3" fontId="17" fillId="18" borderId="16" xfId="0" applyNumberFormat="1" applyFont="1" applyFill="1" applyBorder="1" applyAlignment="1">
      <alignment horizontal="center" vertical="center" wrapText="1"/>
    </xf>
    <xf numFmtId="3" fontId="14" fillId="15" borderId="13" xfId="0" applyNumberFormat="1" applyFont="1" applyFill="1" applyBorder="1" applyAlignment="1">
      <alignment horizontal="center" vertical="center" wrapText="1"/>
    </xf>
    <xf numFmtId="3" fontId="17" fillId="18" borderId="16" xfId="0" applyNumberFormat="1" applyFont="1" applyFill="1" applyBorder="1" applyAlignment="1">
      <alignment horizontal="center" vertical="center" wrapText="1"/>
    </xf>
    <xf numFmtId="3" fontId="16" fillId="17" borderId="15" xfId="0" applyNumberFormat="1" applyFont="1" applyFill="1" applyBorder="1" applyAlignment="1">
      <alignment horizontal="center" vertical="center" wrapText="1"/>
    </xf>
    <xf numFmtId="3" fontId="15" fillId="16" borderId="14" xfId="0" applyNumberFormat="1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3" fontId="26" fillId="17" borderId="15" xfId="0" applyNumberFormat="1" applyFont="1" applyFill="1" applyBorder="1" applyAlignment="1">
      <alignment horizontal="center" vertical="center" wrapText="1"/>
    </xf>
    <xf numFmtId="0" fontId="24" fillId="22" borderId="17" xfId="0" applyFont="1" applyFill="1" applyBorder="1" applyAlignment="1">
      <alignment vertical="center" wrapText="1"/>
    </xf>
    <xf numFmtId="0" fontId="27" fillId="22" borderId="17" xfId="0" applyFont="1" applyFill="1" applyBorder="1" applyAlignment="1">
      <alignment horizontal="center" vertical="center" wrapText="1"/>
    </xf>
    <xf numFmtId="0" fontId="29" fillId="22" borderId="17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3" fontId="14" fillId="15" borderId="13" xfId="0" applyNumberFormat="1" applyFont="1" applyFill="1" applyBorder="1" applyAlignment="1">
      <alignment horizontal="center" vertical="center" wrapText="1"/>
    </xf>
    <xf numFmtId="3" fontId="17" fillId="18" borderId="16" xfId="0" applyNumberFormat="1" applyFont="1" applyFill="1" applyBorder="1" applyAlignment="1">
      <alignment horizontal="center" vertical="center" wrapText="1"/>
    </xf>
    <xf numFmtId="3" fontId="16" fillId="17" borderId="1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7" fillId="22" borderId="17" xfId="0" applyFont="1" applyFill="1" applyBorder="1" applyAlignment="1">
      <alignment horizontal="center" vertical="center" wrapText="1"/>
    </xf>
    <xf numFmtId="3" fontId="3" fillId="17" borderId="1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3" fontId="14" fillId="15" borderId="13" xfId="0" applyNumberFormat="1" applyFont="1" applyFill="1" applyBorder="1" applyAlignment="1">
      <alignment horizontal="center" vertical="center" wrapText="1"/>
    </xf>
    <xf numFmtId="3" fontId="17" fillId="18" borderId="16" xfId="0" applyNumberFormat="1" applyFont="1" applyFill="1" applyBorder="1" applyAlignment="1">
      <alignment horizontal="center" vertical="center" wrapText="1"/>
    </xf>
    <xf numFmtId="3" fontId="16" fillId="17" borderId="15" xfId="0" applyNumberFormat="1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left" vertical="center" wrapText="1"/>
    </xf>
    <xf numFmtId="3" fontId="15" fillId="16" borderId="14" xfId="0" applyNumberFormat="1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7" fillId="22" borderId="17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left" vertical="center" wrapText="1"/>
    </xf>
    <xf numFmtId="3" fontId="14" fillId="15" borderId="13" xfId="0" applyNumberFormat="1" applyFont="1" applyFill="1" applyBorder="1" applyAlignment="1">
      <alignment horizontal="center" vertical="center" wrapText="1"/>
    </xf>
    <xf numFmtId="3" fontId="17" fillId="18" borderId="16" xfId="0" applyNumberFormat="1" applyFont="1" applyFill="1" applyBorder="1" applyAlignment="1">
      <alignment horizontal="center" vertical="center" wrapText="1"/>
    </xf>
    <xf numFmtId="3" fontId="22" fillId="15" borderId="13" xfId="0" applyNumberFormat="1" applyFont="1" applyFill="1" applyBorder="1" applyAlignment="1">
      <alignment horizontal="center" vertical="center" wrapText="1"/>
    </xf>
    <xf numFmtId="0" fontId="21" fillId="22" borderId="21" xfId="0" applyFont="1" applyFill="1" applyBorder="1" applyAlignment="1">
      <alignment horizontal="center" vertical="center" wrapText="1"/>
    </xf>
    <xf numFmtId="3" fontId="16" fillId="17" borderId="15" xfId="0" applyNumberFormat="1" applyFont="1" applyFill="1" applyBorder="1" applyAlignment="1">
      <alignment horizontal="center" vertical="center" wrapText="1"/>
    </xf>
    <xf numFmtId="3" fontId="20" fillId="21" borderId="20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left" vertical="center" wrapText="1"/>
    </xf>
    <xf numFmtId="3" fontId="15" fillId="16" borderId="14" xfId="0" applyNumberFormat="1" applyFont="1" applyFill="1" applyBorder="1" applyAlignment="1">
      <alignment horizontal="left" vertical="center" wrapText="1"/>
    </xf>
    <xf numFmtId="0" fontId="19" fillId="20" borderId="19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4" fillId="22" borderId="17" xfId="0" applyFont="1" applyFill="1" applyBorder="1" applyAlignment="1">
      <alignment horizontal="center" vertical="center" wrapText="1"/>
    </xf>
    <xf numFmtId="0" fontId="27" fillId="22" borderId="17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18" fillId="19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9" fillId="22" borderId="17" xfId="0" applyFont="1" applyFill="1" applyBorder="1" applyAlignment="1">
      <alignment horizontal="center" vertical="center" wrapText="1"/>
    </xf>
    <xf numFmtId="3" fontId="3" fillId="21" borderId="20" xfId="0" applyNumberFormat="1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/>
    </xf>
    <xf numFmtId="0" fontId="24" fillId="19" borderId="18" xfId="0" applyFont="1" applyFill="1" applyBorder="1" applyAlignment="1">
      <alignment horizontal="center" vertical="center" wrapText="1"/>
    </xf>
    <xf numFmtId="0" fontId="30" fillId="22" borderId="21" xfId="0" applyFont="1" applyFill="1" applyBorder="1" applyAlignment="1">
      <alignment horizontal="left" vertical="center" wrapText="1"/>
    </xf>
    <xf numFmtId="0" fontId="32" fillId="8" borderId="6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3" fontId="20" fillId="21" borderId="22" xfId="0" applyNumberFormat="1" applyFont="1" applyFill="1" applyBorder="1" applyAlignment="1">
      <alignment horizontal="center" vertical="center" wrapText="1"/>
    </xf>
    <xf numFmtId="3" fontId="20" fillId="21" borderId="18" xfId="0" applyNumberFormat="1" applyFont="1" applyFill="1" applyBorder="1" applyAlignment="1">
      <alignment horizontal="center" vertical="center" wrapText="1"/>
    </xf>
    <xf numFmtId="3" fontId="14" fillId="15" borderId="22" xfId="0" applyNumberFormat="1" applyFont="1" applyFill="1" applyBorder="1" applyAlignment="1">
      <alignment horizontal="center" vertical="center" wrapText="1"/>
    </xf>
    <xf numFmtId="3" fontId="14" fillId="15" borderId="18" xfId="0" applyNumberFormat="1" applyFont="1" applyFill="1" applyBorder="1" applyAlignment="1">
      <alignment horizontal="center" vertical="center" wrapText="1"/>
    </xf>
    <xf numFmtId="3" fontId="31" fillId="21" borderId="20" xfId="0" applyNumberFormat="1" applyFont="1" applyFill="1" applyBorder="1" applyAlignment="1">
      <alignment horizontal="center" vertical="center" wrapText="1"/>
    </xf>
    <xf numFmtId="3" fontId="30" fillId="21" borderId="20" xfId="0" applyNumberFormat="1" applyFont="1" applyFill="1" applyBorder="1" applyAlignment="1">
      <alignment horizontal="center" vertical="center" wrapText="1"/>
    </xf>
    <xf numFmtId="3" fontId="16" fillId="17" borderId="22" xfId="0" applyNumberFormat="1" applyFont="1" applyFill="1" applyBorder="1" applyAlignment="1">
      <alignment horizontal="center" vertical="center" wrapText="1"/>
    </xf>
    <xf numFmtId="3" fontId="16" fillId="17" borderId="18" xfId="0" applyNumberFormat="1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left" vertical="center" wrapText="1"/>
    </xf>
    <xf numFmtId="0" fontId="10" fillId="11" borderId="23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4"/>
  <sheetViews>
    <sheetView showGridLines="0" workbookViewId="0">
      <selection activeCell="S26" sqref="S26"/>
    </sheetView>
  </sheetViews>
  <sheetFormatPr defaultRowHeight="14.25" x14ac:dyDescent="0.2"/>
  <cols>
    <col min="1" max="1" width="0.375" customWidth="1"/>
    <col min="2" max="2" width="1.875" customWidth="1"/>
    <col min="3" max="3" width="2.875" customWidth="1"/>
    <col min="4" max="4" width="5.625" customWidth="1"/>
    <col min="5" max="5" width="5.125" customWidth="1"/>
    <col min="6" max="6" width="9.625" customWidth="1"/>
    <col min="7" max="7" width="0.125" customWidth="1"/>
    <col min="8" max="8" width="9.375" customWidth="1"/>
    <col min="9" max="9" width="10.875" customWidth="1"/>
    <col min="10" max="10" width="5.625" customWidth="1"/>
    <col min="11" max="11" width="10.375" hidden="1" customWidth="1"/>
    <col min="12" max="12" width="11.875" hidden="1" customWidth="1"/>
    <col min="13" max="13" width="12.875" hidden="1" customWidth="1"/>
    <col min="14" max="14" width="9.25" hidden="1" customWidth="1"/>
    <col min="15" max="15" width="2.25" hidden="1" customWidth="1"/>
    <col min="16" max="16" width="7.25" hidden="1" customWidth="1"/>
    <col min="17" max="17" width="4.125" hidden="1" customWidth="1"/>
    <col min="18" max="18" width="10.75" hidden="1" customWidth="1"/>
    <col min="19" max="19" width="8.375" customWidth="1"/>
    <col min="20" max="20" width="6" customWidth="1"/>
    <col min="21" max="21" width="0.25" customWidth="1"/>
    <col min="22" max="22" width="1.5" hidden="1" customWidth="1"/>
    <col min="23" max="23" width="2" customWidth="1"/>
    <col min="24" max="24" width="17.5" customWidth="1"/>
  </cols>
  <sheetData>
    <row r="1" spans="2:24" ht="14.25" customHeight="1" x14ac:dyDescent="0.2">
      <c r="B1" s="55" t="s">
        <v>3</v>
      </c>
      <c r="C1" s="55"/>
      <c r="D1" s="55"/>
      <c r="E1" s="55"/>
      <c r="F1" s="55"/>
      <c r="G1" s="55"/>
      <c r="H1" s="55"/>
      <c r="I1" s="55"/>
      <c r="J1" s="55" t="s">
        <v>125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2:24" ht="3" customHeight="1" x14ac:dyDescent="0.2">
      <c r="D2" s="16"/>
      <c r="E2" s="16"/>
      <c r="F2" s="16"/>
      <c r="G2" s="16"/>
      <c r="H2" s="16"/>
      <c r="I2" s="16"/>
      <c r="J2" s="56" t="s">
        <v>126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24" x14ac:dyDescent="0.2">
      <c r="B3" s="56" t="s">
        <v>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2:24" ht="6.75" customHeight="1" x14ac:dyDescent="0.2">
      <c r="D4" s="17"/>
      <c r="E4" s="17"/>
      <c r="F4" s="17"/>
      <c r="G4" s="17"/>
      <c r="H4" s="17"/>
      <c r="I4" s="17"/>
      <c r="R4" s="57"/>
      <c r="S4" s="57"/>
    </row>
    <row r="5" spans="2:24" hidden="1" x14ac:dyDescent="0.2">
      <c r="D5" s="17"/>
      <c r="E5" s="17"/>
      <c r="F5" s="57"/>
      <c r="G5" s="57"/>
      <c r="H5" s="57"/>
      <c r="I5" s="17"/>
    </row>
    <row r="6" spans="2:24" x14ac:dyDescent="0.2">
      <c r="B6" s="58" t="s">
        <v>134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2:24" ht="15" x14ac:dyDescent="0.2">
      <c r="B7" s="35" t="s">
        <v>159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2:24" ht="16.5" customHeight="1" x14ac:dyDescent="0.2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2:24" ht="2.25" customHeight="1" x14ac:dyDescent="0.2"/>
    <row r="10" spans="2:24" ht="30.75" customHeight="1" x14ac:dyDescent="0.2">
      <c r="B10" s="61" t="s">
        <v>0</v>
      </c>
      <c r="C10" s="61"/>
      <c r="D10" s="61"/>
      <c r="E10" s="62" t="s">
        <v>5</v>
      </c>
      <c r="F10" s="62"/>
      <c r="G10" s="62"/>
      <c r="H10" s="62" t="s">
        <v>119</v>
      </c>
      <c r="I10" s="62"/>
      <c r="J10" s="62"/>
      <c r="K10" s="1" t="s">
        <v>121</v>
      </c>
      <c r="L10" s="1" t="s">
        <v>122</v>
      </c>
      <c r="M10" s="1" t="s">
        <v>123</v>
      </c>
      <c r="N10" s="62" t="s">
        <v>124</v>
      </c>
      <c r="O10" s="62"/>
      <c r="P10" s="62" t="s">
        <v>127</v>
      </c>
      <c r="Q10" s="62"/>
      <c r="R10" s="1" t="s">
        <v>130</v>
      </c>
      <c r="S10" s="62" t="s">
        <v>131</v>
      </c>
      <c r="T10" s="62"/>
      <c r="U10" s="62" t="s">
        <v>132</v>
      </c>
      <c r="V10" s="62"/>
      <c r="W10" s="59" t="s">
        <v>133</v>
      </c>
      <c r="X10" s="60"/>
    </row>
    <row r="11" spans="2:24" ht="20.25" customHeight="1" x14ac:dyDescent="0.2">
      <c r="B11" s="51" t="s">
        <v>1</v>
      </c>
      <c r="C11" s="51"/>
      <c r="D11" s="51"/>
      <c r="E11" s="52" t="s">
        <v>6</v>
      </c>
      <c r="F11" s="52"/>
      <c r="G11" s="52"/>
      <c r="H11" s="53" t="s">
        <v>120</v>
      </c>
      <c r="I11" s="53"/>
      <c r="J11" s="53"/>
      <c r="K11" s="2">
        <v>19</v>
      </c>
      <c r="L11" s="5">
        <v>70000000</v>
      </c>
      <c r="M11" s="6">
        <v>602140208</v>
      </c>
      <c r="N11" s="40">
        <v>0</v>
      </c>
      <c r="O11" s="40"/>
      <c r="P11" s="49">
        <v>70000000</v>
      </c>
      <c r="Q11" s="49"/>
      <c r="R11" s="5">
        <v>0</v>
      </c>
      <c r="S11" s="42">
        <f>SUM(S12:T16)</f>
        <v>175000000</v>
      </c>
      <c r="T11" s="42"/>
      <c r="U11" s="49">
        <v>602140208</v>
      </c>
      <c r="V11" s="49"/>
      <c r="W11" s="50" t="s">
        <v>2</v>
      </c>
      <c r="X11" s="50"/>
    </row>
    <row r="12" spans="2:24" ht="20.25" customHeight="1" x14ac:dyDescent="0.2">
      <c r="B12" s="46">
        <v>1</v>
      </c>
      <c r="C12" s="46"/>
      <c r="D12" s="46"/>
      <c r="E12" s="47" t="s">
        <v>7</v>
      </c>
      <c r="F12" s="47"/>
      <c r="G12" s="48" t="s">
        <v>67</v>
      </c>
      <c r="H12" s="48"/>
      <c r="I12" s="48"/>
      <c r="J12" s="48"/>
      <c r="K12" s="3">
        <v>36616</v>
      </c>
      <c r="L12" s="5">
        <v>0</v>
      </c>
      <c r="M12" s="7">
        <v>35375800</v>
      </c>
      <c r="N12" s="40">
        <v>0</v>
      </c>
      <c r="O12" s="40"/>
      <c r="P12" s="44">
        <v>0</v>
      </c>
      <c r="Q12" s="44"/>
      <c r="R12" s="5">
        <v>0</v>
      </c>
      <c r="S12" s="40">
        <v>35000000</v>
      </c>
      <c r="T12" s="40"/>
      <c r="U12" s="44">
        <v>35375800</v>
      </c>
      <c r="V12" s="44"/>
      <c r="W12" s="45"/>
      <c r="X12" s="45"/>
    </row>
    <row r="13" spans="2:24" ht="20.25" customHeight="1" x14ac:dyDescent="0.2">
      <c r="B13" s="46">
        <v>2</v>
      </c>
      <c r="C13" s="46"/>
      <c r="D13" s="46"/>
      <c r="E13" s="47" t="s">
        <v>8</v>
      </c>
      <c r="F13" s="47"/>
      <c r="G13" s="48" t="s">
        <v>68</v>
      </c>
      <c r="H13" s="48"/>
      <c r="I13" s="48"/>
      <c r="J13" s="48"/>
      <c r="K13" s="3">
        <v>36798</v>
      </c>
      <c r="L13" s="5">
        <v>0</v>
      </c>
      <c r="M13" s="7">
        <v>35375800</v>
      </c>
      <c r="N13" s="40">
        <v>0</v>
      </c>
      <c r="O13" s="40"/>
      <c r="P13" s="44">
        <v>0</v>
      </c>
      <c r="Q13" s="44"/>
      <c r="R13" s="5">
        <v>0</v>
      </c>
      <c r="S13" s="40">
        <v>35000000</v>
      </c>
      <c r="T13" s="40"/>
      <c r="U13" s="44">
        <v>35375800</v>
      </c>
      <c r="V13" s="44"/>
      <c r="W13" s="45"/>
      <c r="X13" s="45"/>
    </row>
    <row r="14" spans="2:24" ht="20.25" customHeight="1" x14ac:dyDescent="0.2">
      <c r="B14" s="46">
        <v>3</v>
      </c>
      <c r="C14" s="46"/>
      <c r="D14" s="46"/>
      <c r="E14" s="47" t="s">
        <v>9</v>
      </c>
      <c r="F14" s="47"/>
      <c r="G14" s="48" t="s">
        <v>69</v>
      </c>
      <c r="H14" s="48"/>
      <c r="I14" s="48"/>
      <c r="J14" s="48"/>
      <c r="K14" s="3">
        <v>36871</v>
      </c>
      <c r="L14" s="5">
        <v>0</v>
      </c>
      <c r="M14" s="7">
        <v>35375800</v>
      </c>
      <c r="N14" s="40">
        <v>0</v>
      </c>
      <c r="O14" s="40"/>
      <c r="P14" s="44">
        <v>0</v>
      </c>
      <c r="Q14" s="44"/>
      <c r="R14" s="5">
        <v>0</v>
      </c>
      <c r="S14" s="40">
        <v>35000000</v>
      </c>
      <c r="T14" s="40"/>
      <c r="U14" s="44">
        <v>35375800</v>
      </c>
      <c r="V14" s="44"/>
      <c r="W14" s="45"/>
      <c r="X14" s="45"/>
    </row>
    <row r="15" spans="2:24" ht="20.25" customHeight="1" x14ac:dyDescent="0.2">
      <c r="B15" s="46">
        <v>4</v>
      </c>
      <c r="C15" s="46"/>
      <c r="D15" s="46"/>
      <c r="E15" s="47" t="s">
        <v>10</v>
      </c>
      <c r="F15" s="47"/>
      <c r="G15" s="48" t="s">
        <v>70</v>
      </c>
      <c r="H15" s="48"/>
      <c r="I15" s="48"/>
      <c r="J15" s="48"/>
      <c r="K15" s="3">
        <v>36739</v>
      </c>
      <c r="L15" s="5">
        <v>0</v>
      </c>
      <c r="M15" s="7">
        <v>35375800</v>
      </c>
      <c r="N15" s="40">
        <v>0</v>
      </c>
      <c r="O15" s="40"/>
      <c r="P15" s="44">
        <v>0</v>
      </c>
      <c r="Q15" s="44"/>
      <c r="R15" s="5">
        <v>0</v>
      </c>
      <c r="S15" s="40">
        <v>35000000</v>
      </c>
      <c r="T15" s="40"/>
      <c r="U15" s="44">
        <v>35375800</v>
      </c>
      <c r="V15" s="44"/>
      <c r="W15" s="45"/>
      <c r="X15" s="45"/>
    </row>
    <row r="16" spans="2:24" ht="20.25" customHeight="1" x14ac:dyDescent="0.2">
      <c r="B16" s="46">
        <v>5</v>
      </c>
      <c r="C16" s="46"/>
      <c r="D16" s="46"/>
      <c r="E16" s="47" t="s">
        <v>11</v>
      </c>
      <c r="F16" s="47"/>
      <c r="G16" s="48" t="s">
        <v>71</v>
      </c>
      <c r="H16" s="48"/>
      <c r="I16" s="48"/>
      <c r="J16" s="48"/>
      <c r="K16" s="3">
        <v>36768.363113425898</v>
      </c>
      <c r="L16" s="5">
        <v>0</v>
      </c>
      <c r="M16" s="7">
        <v>35375800</v>
      </c>
      <c r="N16" s="40">
        <v>0</v>
      </c>
      <c r="O16" s="40"/>
      <c r="P16" s="44">
        <v>0</v>
      </c>
      <c r="Q16" s="44"/>
      <c r="R16" s="5">
        <v>0</v>
      </c>
      <c r="S16" s="40">
        <v>35000000</v>
      </c>
      <c r="T16" s="40"/>
      <c r="U16" s="44">
        <v>35375800</v>
      </c>
      <c r="V16" s="44"/>
      <c r="W16" s="45"/>
      <c r="X16" s="45"/>
    </row>
    <row r="17" spans="2:24" ht="20.25" customHeight="1" x14ac:dyDescent="0.2">
      <c r="B17" s="51" t="s">
        <v>1</v>
      </c>
      <c r="C17" s="51"/>
      <c r="D17" s="51"/>
      <c r="E17" s="52" t="s">
        <v>12</v>
      </c>
      <c r="F17" s="52"/>
      <c r="G17" s="52"/>
      <c r="H17" s="53" t="s">
        <v>120</v>
      </c>
      <c r="I17" s="53"/>
      <c r="J17" s="53"/>
      <c r="K17" s="2">
        <v>14</v>
      </c>
      <c r="L17" s="5">
        <v>0</v>
      </c>
      <c r="M17" s="6">
        <v>494885400</v>
      </c>
      <c r="N17" s="40">
        <v>0</v>
      </c>
      <c r="O17" s="40"/>
      <c r="P17" s="49">
        <v>210000000</v>
      </c>
      <c r="Q17" s="49"/>
      <c r="R17" s="5">
        <v>0</v>
      </c>
      <c r="S17" s="42">
        <f>SUM(S18:T24)</f>
        <v>245000000</v>
      </c>
      <c r="T17" s="42"/>
      <c r="U17" s="49">
        <v>284885420</v>
      </c>
      <c r="V17" s="49"/>
      <c r="W17" s="50"/>
      <c r="X17" s="50"/>
    </row>
    <row r="18" spans="2:24" ht="20.25" customHeight="1" x14ac:dyDescent="0.2">
      <c r="B18" s="46">
        <v>1</v>
      </c>
      <c r="C18" s="46"/>
      <c r="D18" s="46"/>
      <c r="E18" s="47" t="s">
        <v>13</v>
      </c>
      <c r="F18" s="47"/>
      <c r="G18" s="48" t="s">
        <v>72</v>
      </c>
      <c r="H18" s="48"/>
      <c r="I18" s="48"/>
      <c r="J18" s="48"/>
      <c r="K18" s="3">
        <v>36736</v>
      </c>
      <c r="L18" s="5">
        <v>0</v>
      </c>
      <c r="M18" s="7">
        <v>35375800</v>
      </c>
      <c r="N18" s="40">
        <v>0</v>
      </c>
      <c r="O18" s="40"/>
      <c r="P18" s="44">
        <v>0</v>
      </c>
      <c r="Q18" s="44"/>
      <c r="R18" s="5">
        <v>0</v>
      </c>
      <c r="S18" s="40">
        <v>35000000</v>
      </c>
      <c r="T18" s="40"/>
      <c r="U18" s="44">
        <v>35375800</v>
      </c>
      <c r="V18" s="44"/>
      <c r="W18" s="45"/>
      <c r="X18" s="45"/>
    </row>
    <row r="19" spans="2:24" ht="20.25" customHeight="1" x14ac:dyDescent="0.2">
      <c r="B19" s="46">
        <v>2</v>
      </c>
      <c r="C19" s="46"/>
      <c r="D19" s="46"/>
      <c r="E19" s="47" t="s">
        <v>14</v>
      </c>
      <c r="F19" s="47"/>
      <c r="G19" s="48" t="s">
        <v>73</v>
      </c>
      <c r="H19" s="48"/>
      <c r="I19" s="48"/>
      <c r="J19" s="48"/>
      <c r="K19" s="3">
        <v>36714.363680555602</v>
      </c>
      <c r="L19" s="5">
        <v>0</v>
      </c>
      <c r="M19" s="7">
        <v>35375800</v>
      </c>
      <c r="N19" s="40">
        <v>0</v>
      </c>
      <c r="O19" s="40"/>
      <c r="P19" s="44">
        <v>0</v>
      </c>
      <c r="Q19" s="44"/>
      <c r="R19" s="5">
        <v>0</v>
      </c>
      <c r="S19" s="40">
        <v>35000000</v>
      </c>
      <c r="T19" s="40"/>
      <c r="U19" s="44">
        <v>35375800</v>
      </c>
      <c r="V19" s="44"/>
      <c r="W19" s="45"/>
      <c r="X19" s="45"/>
    </row>
    <row r="20" spans="2:24" ht="20.25" customHeight="1" x14ac:dyDescent="0.2">
      <c r="B20" s="46">
        <v>3</v>
      </c>
      <c r="C20" s="46"/>
      <c r="D20" s="46"/>
      <c r="E20" s="47" t="s">
        <v>15</v>
      </c>
      <c r="F20" s="47"/>
      <c r="G20" s="48" t="s">
        <v>74</v>
      </c>
      <c r="H20" s="48"/>
      <c r="I20" s="48"/>
      <c r="J20" s="48"/>
      <c r="K20" s="3">
        <v>36636</v>
      </c>
      <c r="L20" s="5">
        <v>0</v>
      </c>
      <c r="M20" s="7">
        <v>35375800</v>
      </c>
      <c r="N20" s="40">
        <v>0</v>
      </c>
      <c r="O20" s="40"/>
      <c r="P20" s="44">
        <v>0</v>
      </c>
      <c r="Q20" s="44"/>
      <c r="R20" s="5">
        <v>0</v>
      </c>
      <c r="S20" s="40">
        <v>35000000</v>
      </c>
      <c r="T20" s="40"/>
      <c r="U20" s="44">
        <v>35375800</v>
      </c>
      <c r="V20" s="44"/>
      <c r="W20" s="45"/>
      <c r="X20" s="45"/>
    </row>
    <row r="21" spans="2:24" ht="20.25" customHeight="1" x14ac:dyDescent="0.2">
      <c r="B21" s="46">
        <v>4</v>
      </c>
      <c r="C21" s="46"/>
      <c r="D21" s="46"/>
      <c r="E21" s="47" t="s">
        <v>16</v>
      </c>
      <c r="F21" s="47"/>
      <c r="G21" s="48" t="s">
        <v>75</v>
      </c>
      <c r="H21" s="48"/>
      <c r="I21" s="48"/>
      <c r="J21" s="48"/>
      <c r="K21" s="3">
        <v>36276</v>
      </c>
      <c r="L21" s="5">
        <v>0</v>
      </c>
      <c r="M21" s="7">
        <v>35375800</v>
      </c>
      <c r="N21" s="40">
        <v>0</v>
      </c>
      <c r="O21" s="40"/>
      <c r="P21" s="44">
        <v>0</v>
      </c>
      <c r="Q21" s="44"/>
      <c r="R21" s="5">
        <v>0</v>
      </c>
      <c r="S21" s="40">
        <v>35000000</v>
      </c>
      <c r="T21" s="40"/>
      <c r="U21" s="44">
        <v>35375800</v>
      </c>
      <c r="V21" s="44"/>
      <c r="W21" s="45"/>
      <c r="X21" s="45"/>
    </row>
    <row r="22" spans="2:24" ht="20.25" customHeight="1" x14ac:dyDescent="0.2">
      <c r="B22" s="46">
        <v>5</v>
      </c>
      <c r="C22" s="46"/>
      <c r="D22" s="46"/>
      <c r="E22" s="47" t="s">
        <v>17</v>
      </c>
      <c r="F22" s="47"/>
      <c r="G22" s="48" t="s">
        <v>76</v>
      </c>
      <c r="H22" s="48"/>
      <c r="I22" s="48"/>
      <c r="J22" s="48"/>
      <c r="K22" s="3">
        <v>35990</v>
      </c>
      <c r="L22" s="5">
        <v>0</v>
      </c>
      <c r="M22" s="7">
        <v>35375800</v>
      </c>
      <c r="N22" s="40">
        <v>0</v>
      </c>
      <c r="O22" s="40"/>
      <c r="P22" s="44">
        <v>0</v>
      </c>
      <c r="Q22" s="44"/>
      <c r="R22" s="5">
        <v>0</v>
      </c>
      <c r="S22" s="40">
        <v>35000000</v>
      </c>
      <c r="T22" s="40"/>
      <c r="U22" s="44">
        <v>35375800</v>
      </c>
      <c r="V22" s="44"/>
      <c r="W22" s="45"/>
      <c r="X22" s="45"/>
    </row>
    <row r="23" spans="2:24" ht="20.25" customHeight="1" x14ac:dyDescent="0.2">
      <c r="B23" s="46">
        <v>6</v>
      </c>
      <c r="C23" s="46"/>
      <c r="D23" s="46"/>
      <c r="E23" s="47" t="s">
        <v>18</v>
      </c>
      <c r="F23" s="47"/>
      <c r="G23" s="48" t="s">
        <v>77</v>
      </c>
      <c r="H23" s="48"/>
      <c r="I23" s="48"/>
      <c r="J23" s="48"/>
      <c r="K23" s="3">
        <v>36286</v>
      </c>
      <c r="L23" s="5">
        <v>0</v>
      </c>
      <c r="M23" s="7">
        <v>35375800</v>
      </c>
      <c r="N23" s="40">
        <v>0</v>
      </c>
      <c r="O23" s="40"/>
      <c r="P23" s="44">
        <v>0</v>
      </c>
      <c r="Q23" s="44"/>
      <c r="R23" s="5">
        <v>0</v>
      </c>
      <c r="S23" s="40">
        <v>35000000</v>
      </c>
      <c r="T23" s="40"/>
      <c r="U23" s="44">
        <v>35375800</v>
      </c>
      <c r="V23" s="44"/>
      <c r="W23" s="45"/>
      <c r="X23" s="45"/>
    </row>
    <row r="24" spans="2:24" ht="20.25" customHeight="1" x14ac:dyDescent="0.2">
      <c r="B24" s="46">
        <v>7</v>
      </c>
      <c r="C24" s="46"/>
      <c r="D24" s="46"/>
      <c r="E24" s="47" t="s">
        <v>19</v>
      </c>
      <c r="F24" s="47"/>
      <c r="G24" s="48" t="s">
        <v>78</v>
      </c>
      <c r="H24" s="48"/>
      <c r="I24" s="48"/>
      <c r="J24" s="48"/>
      <c r="K24" s="3">
        <v>37162</v>
      </c>
      <c r="L24" s="5">
        <v>0</v>
      </c>
      <c r="M24" s="7">
        <v>35375800</v>
      </c>
      <c r="N24" s="40">
        <v>0</v>
      </c>
      <c r="O24" s="40"/>
      <c r="P24" s="44">
        <v>0</v>
      </c>
      <c r="Q24" s="44"/>
      <c r="R24" s="5">
        <v>0</v>
      </c>
      <c r="S24" s="40">
        <v>35000000</v>
      </c>
      <c r="T24" s="40"/>
      <c r="U24" s="44">
        <v>35375800</v>
      </c>
      <c r="V24" s="44"/>
      <c r="W24" s="45"/>
      <c r="X24" s="45"/>
    </row>
    <row r="25" spans="2:24" ht="20.25" customHeight="1" x14ac:dyDescent="0.2">
      <c r="B25" s="38" t="s">
        <v>2</v>
      </c>
      <c r="C25" s="38"/>
      <c r="D25" s="38"/>
      <c r="E25" s="39" t="s">
        <v>66</v>
      </c>
      <c r="F25" s="39"/>
      <c r="G25" s="39"/>
      <c r="H25" s="39"/>
      <c r="I25" s="39"/>
      <c r="J25" s="39"/>
      <c r="K25" s="4">
        <v>10649</v>
      </c>
      <c r="L25" s="5">
        <v>5915951011</v>
      </c>
      <c r="M25" s="8">
        <v>54526446114</v>
      </c>
      <c r="N25" s="40">
        <v>1056396748</v>
      </c>
      <c r="O25" s="40"/>
      <c r="P25" s="41">
        <v>44673955569</v>
      </c>
      <c r="Q25" s="41"/>
      <c r="R25" s="5">
        <v>14540472</v>
      </c>
      <c r="S25" s="42">
        <f>+S11+S17</f>
        <v>420000000</v>
      </c>
      <c r="T25" s="42"/>
      <c r="U25" s="41">
        <v>14726585397</v>
      </c>
      <c r="V25" s="41"/>
      <c r="W25" s="43" t="s">
        <v>2</v>
      </c>
      <c r="X25" s="43"/>
    </row>
    <row r="26" spans="2:24" ht="13.5" customHeight="1" x14ac:dyDescent="0.2"/>
    <row r="27" spans="2:24" ht="16.5" customHeight="1" x14ac:dyDescent="0.2">
      <c r="Q27" s="18" t="s">
        <v>128</v>
      </c>
      <c r="R27" s="18"/>
      <c r="S27" s="63" t="s">
        <v>158</v>
      </c>
      <c r="T27" s="63"/>
      <c r="U27" s="63"/>
      <c r="V27" s="63"/>
      <c r="W27" s="63"/>
      <c r="X27" s="63"/>
    </row>
    <row r="28" spans="2:24" ht="15" customHeight="1" x14ac:dyDescent="0.2">
      <c r="C28" s="54" t="s">
        <v>135</v>
      </c>
      <c r="D28" s="54"/>
      <c r="E28" s="54"/>
      <c r="F28" s="54"/>
      <c r="G28" s="54"/>
      <c r="H28" s="54"/>
      <c r="I28" s="54"/>
      <c r="Q28" s="19" t="s">
        <v>129</v>
      </c>
      <c r="R28" s="19"/>
      <c r="S28" s="58" t="s">
        <v>136</v>
      </c>
      <c r="T28" s="58"/>
      <c r="U28" s="58"/>
      <c r="V28" s="58"/>
      <c r="W28" s="58"/>
      <c r="X28" s="58"/>
    </row>
    <row r="34" spans="19:24" x14ac:dyDescent="0.2">
      <c r="S34" s="54" t="s">
        <v>137</v>
      </c>
      <c r="T34" s="54"/>
      <c r="U34" s="54"/>
      <c r="V34" s="54"/>
      <c r="W34" s="54"/>
      <c r="X34" s="54"/>
    </row>
  </sheetData>
  <autoFilter ref="B10:X25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12" showButton="0"/>
    <filterColumn colId="14" showButton="0"/>
    <filterColumn colId="17" showButton="0"/>
    <filterColumn colId="19" showButton="0"/>
    <filterColumn colId="21" showButton="0"/>
  </autoFilter>
  <mergeCells count="140">
    <mergeCell ref="E10:G10"/>
    <mergeCell ref="H10:J10"/>
    <mergeCell ref="N10:O10"/>
    <mergeCell ref="P10:Q10"/>
    <mergeCell ref="S10:T10"/>
    <mergeCell ref="U10:V10"/>
    <mergeCell ref="S27:X27"/>
    <mergeCell ref="C28:I28"/>
    <mergeCell ref="S28:X28"/>
    <mergeCell ref="P13:Q13"/>
    <mergeCell ref="S13:T13"/>
    <mergeCell ref="U13:V13"/>
    <mergeCell ref="W13:X13"/>
    <mergeCell ref="B12:D12"/>
    <mergeCell ref="E12:F12"/>
    <mergeCell ref="G12:J12"/>
    <mergeCell ref="N12:O12"/>
    <mergeCell ref="P12:Q12"/>
    <mergeCell ref="S12:T12"/>
    <mergeCell ref="U15:V15"/>
    <mergeCell ref="W15:X15"/>
    <mergeCell ref="B15:D15"/>
    <mergeCell ref="E15:F15"/>
    <mergeCell ref="G15:J15"/>
    <mergeCell ref="S34:X34"/>
    <mergeCell ref="B1:I1"/>
    <mergeCell ref="J1:X1"/>
    <mergeCell ref="J2:X3"/>
    <mergeCell ref="B3:I3"/>
    <mergeCell ref="R4:S4"/>
    <mergeCell ref="F5:H5"/>
    <mergeCell ref="B6:X6"/>
    <mergeCell ref="W10:X10"/>
    <mergeCell ref="B11:D11"/>
    <mergeCell ref="E11:G11"/>
    <mergeCell ref="H11:J11"/>
    <mergeCell ref="N11:O11"/>
    <mergeCell ref="P11:Q11"/>
    <mergeCell ref="S11:T11"/>
    <mergeCell ref="U11:V11"/>
    <mergeCell ref="W11:X11"/>
    <mergeCell ref="B10:D10"/>
    <mergeCell ref="U12:V12"/>
    <mergeCell ref="W12:X12"/>
    <mergeCell ref="B13:D13"/>
    <mergeCell ref="E13:F13"/>
    <mergeCell ref="G13:J13"/>
    <mergeCell ref="N13:O13"/>
    <mergeCell ref="N15:O15"/>
    <mergeCell ref="P15:Q15"/>
    <mergeCell ref="S15:T15"/>
    <mergeCell ref="B14:D14"/>
    <mergeCell ref="E14:F14"/>
    <mergeCell ref="G14:J14"/>
    <mergeCell ref="N14:O14"/>
    <mergeCell ref="P14:Q14"/>
    <mergeCell ref="S14:T14"/>
    <mergeCell ref="U14:V14"/>
    <mergeCell ref="W14:X14"/>
    <mergeCell ref="U17:V17"/>
    <mergeCell ref="W17:X17"/>
    <mergeCell ref="U18:V18"/>
    <mergeCell ref="W18:X18"/>
    <mergeCell ref="W16:X16"/>
    <mergeCell ref="B16:D16"/>
    <mergeCell ref="S16:T16"/>
    <mergeCell ref="E16:F16"/>
    <mergeCell ref="G16:J16"/>
    <mergeCell ref="N16:O16"/>
    <mergeCell ref="P16:Q16"/>
    <mergeCell ref="U16:V16"/>
    <mergeCell ref="B18:D18"/>
    <mergeCell ref="E18:F18"/>
    <mergeCell ref="G18:J18"/>
    <mergeCell ref="N18:O18"/>
    <mergeCell ref="P18:Q18"/>
    <mergeCell ref="S18:T18"/>
    <mergeCell ref="B17:D17"/>
    <mergeCell ref="E17:G17"/>
    <mergeCell ref="H17:J17"/>
    <mergeCell ref="N17:O17"/>
    <mergeCell ref="P17:Q17"/>
    <mergeCell ref="S17:T17"/>
    <mergeCell ref="B20:D20"/>
    <mergeCell ref="S20:T20"/>
    <mergeCell ref="E20:F20"/>
    <mergeCell ref="G20:J20"/>
    <mergeCell ref="N20:O20"/>
    <mergeCell ref="P20:Q20"/>
    <mergeCell ref="U20:V20"/>
    <mergeCell ref="W20:X20"/>
    <mergeCell ref="B19:D19"/>
    <mergeCell ref="E19:F19"/>
    <mergeCell ref="G19:J19"/>
    <mergeCell ref="N19:O19"/>
    <mergeCell ref="P19:Q19"/>
    <mergeCell ref="S19:T19"/>
    <mergeCell ref="U19:V19"/>
    <mergeCell ref="W19:X19"/>
    <mergeCell ref="S23:T23"/>
    <mergeCell ref="B21:D21"/>
    <mergeCell ref="E21:F21"/>
    <mergeCell ref="G21:J21"/>
    <mergeCell ref="N21:O21"/>
    <mergeCell ref="P21:Q21"/>
    <mergeCell ref="S21:T21"/>
    <mergeCell ref="U21:V21"/>
    <mergeCell ref="W21:X21"/>
    <mergeCell ref="U22:V22"/>
    <mergeCell ref="W22:X22"/>
    <mergeCell ref="B22:D22"/>
    <mergeCell ref="E22:F22"/>
    <mergeCell ref="G22:J22"/>
    <mergeCell ref="N22:O22"/>
    <mergeCell ref="P22:Q22"/>
    <mergeCell ref="S22:T22"/>
    <mergeCell ref="B7:X7"/>
    <mergeCell ref="B8:X8"/>
    <mergeCell ref="B25:D25"/>
    <mergeCell ref="E25:J25"/>
    <mergeCell ref="N25:O25"/>
    <mergeCell ref="P25:Q25"/>
    <mergeCell ref="S25:T25"/>
    <mergeCell ref="U25:V25"/>
    <mergeCell ref="W25:X25"/>
    <mergeCell ref="U23:V23"/>
    <mergeCell ref="W23:X23"/>
    <mergeCell ref="B24:D24"/>
    <mergeCell ref="E24:F24"/>
    <mergeCell ref="G24:J24"/>
    <mergeCell ref="N24:O24"/>
    <mergeCell ref="P24:Q24"/>
    <mergeCell ref="S24:T24"/>
    <mergeCell ref="U24:V24"/>
    <mergeCell ref="W24:X24"/>
    <mergeCell ref="B23:D23"/>
    <mergeCell ref="E23:F23"/>
    <mergeCell ref="G23:J23"/>
    <mergeCell ref="N23:O23"/>
    <mergeCell ref="P23:Q23"/>
  </mergeCells>
  <pageMargins left="0.57999999999999996" right="0.38" top="0.4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"/>
  <sheetViews>
    <sheetView showGridLines="0" tabSelected="1" workbookViewId="0">
      <selection activeCell="A18" sqref="A18"/>
    </sheetView>
  </sheetViews>
  <sheetFormatPr defaultRowHeight="14.25" x14ac:dyDescent="0.2"/>
  <cols>
    <col min="1" max="1" width="0.375" customWidth="1"/>
    <col min="2" max="2" width="1.875" customWidth="1"/>
    <col min="3" max="3" width="2.875" customWidth="1"/>
    <col min="4" max="4" width="5.625" customWidth="1"/>
    <col min="5" max="5" width="5.125" customWidth="1"/>
    <col min="6" max="6" width="9.625" customWidth="1"/>
    <col min="7" max="7" width="0.125" customWidth="1"/>
    <col min="8" max="8" width="9.375" customWidth="1"/>
    <col min="9" max="9" width="7.375" customWidth="1"/>
    <col min="10" max="10" width="3.75" customWidth="1"/>
    <col min="11" max="11" width="10.375" hidden="1" customWidth="1"/>
    <col min="12" max="12" width="11.875" hidden="1" customWidth="1"/>
    <col min="13" max="13" width="7.625" customWidth="1"/>
    <col min="14" max="14" width="12.875" customWidth="1"/>
    <col min="15" max="15" width="9.25" hidden="1" customWidth="1"/>
    <col min="16" max="16" width="2.25" hidden="1" customWidth="1"/>
    <col min="17" max="17" width="7.25" hidden="1" customWidth="1"/>
    <col min="18" max="18" width="4.125" hidden="1" customWidth="1"/>
    <col min="19" max="19" width="10.75" hidden="1" customWidth="1"/>
    <col min="20" max="20" width="8.375" hidden="1" customWidth="1"/>
    <col min="21" max="21" width="4.125" hidden="1" customWidth="1"/>
    <col min="22" max="22" width="7" hidden="1" customWidth="1"/>
    <col min="23" max="23" width="6.75" hidden="1" customWidth="1"/>
    <col min="24" max="24" width="0.75" customWidth="1"/>
    <col min="25" max="25" width="15.625" customWidth="1"/>
  </cols>
  <sheetData>
    <row r="1" spans="2:25" x14ac:dyDescent="0.2">
      <c r="B1" s="55" t="s">
        <v>3</v>
      </c>
      <c r="C1" s="55"/>
      <c r="D1" s="55"/>
      <c r="E1" s="55"/>
      <c r="F1" s="55"/>
      <c r="G1" s="55"/>
      <c r="H1" s="55"/>
      <c r="I1" s="55"/>
      <c r="J1" s="55" t="s">
        <v>125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2:25" ht="3.75" customHeight="1" x14ac:dyDescent="0.2">
      <c r="D2" s="16"/>
      <c r="E2" s="16"/>
      <c r="F2" s="16"/>
      <c r="G2" s="16"/>
      <c r="H2" s="16"/>
      <c r="I2" s="16"/>
      <c r="J2" s="56" t="s">
        <v>126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2:25" x14ac:dyDescent="0.2">
      <c r="B3" s="56" t="s">
        <v>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2:25" ht="7.5" customHeight="1" x14ac:dyDescent="0.2">
      <c r="D4" s="24"/>
      <c r="E4" s="24"/>
      <c r="F4" s="24"/>
      <c r="G4" s="24"/>
      <c r="H4" s="24"/>
      <c r="I4" s="24"/>
      <c r="S4" s="57"/>
      <c r="T4" s="57"/>
    </row>
    <row r="5" spans="2:25" ht="2.25" customHeight="1" x14ac:dyDescent="0.2">
      <c r="D5" s="24"/>
      <c r="E5" s="24"/>
      <c r="F5" s="57"/>
      <c r="G5" s="57"/>
      <c r="H5" s="57"/>
      <c r="I5" s="24"/>
    </row>
    <row r="6" spans="2:25" x14ac:dyDescent="0.2">
      <c r="B6" s="58" t="s">
        <v>191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2:25" ht="16.5" customHeight="1" x14ac:dyDescent="0.2">
      <c r="B7" s="35" t="s">
        <v>192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2:25" ht="16.5" customHeight="1" x14ac:dyDescent="0.2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2:25" ht="2.25" customHeight="1" x14ac:dyDescent="0.2"/>
    <row r="10" spans="2:25" ht="30.75" customHeight="1" x14ac:dyDescent="0.2">
      <c r="B10" s="61" t="s">
        <v>0</v>
      </c>
      <c r="C10" s="61"/>
      <c r="D10" s="61"/>
      <c r="E10" s="62" t="s">
        <v>5</v>
      </c>
      <c r="F10" s="62"/>
      <c r="G10" s="62"/>
      <c r="H10" s="62" t="s">
        <v>119</v>
      </c>
      <c r="I10" s="62"/>
      <c r="J10" s="62"/>
      <c r="K10" s="23" t="s">
        <v>121</v>
      </c>
      <c r="L10" s="23" t="s">
        <v>122</v>
      </c>
      <c r="M10" s="26" t="s">
        <v>166</v>
      </c>
      <c r="N10" s="34" t="s">
        <v>180</v>
      </c>
      <c r="O10" s="62" t="s">
        <v>124</v>
      </c>
      <c r="P10" s="62"/>
      <c r="Q10" s="62" t="s">
        <v>127</v>
      </c>
      <c r="R10" s="62"/>
      <c r="S10" s="23" t="s">
        <v>130</v>
      </c>
      <c r="T10" s="62" t="s">
        <v>131</v>
      </c>
      <c r="U10" s="62"/>
      <c r="V10" s="62" t="s">
        <v>132</v>
      </c>
      <c r="W10" s="62"/>
      <c r="X10" s="68" t="s">
        <v>133</v>
      </c>
      <c r="Y10" s="60"/>
    </row>
    <row r="11" spans="2:25" ht="20.25" customHeight="1" x14ac:dyDescent="0.2">
      <c r="B11" s="46">
        <v>1</v>
      </c>
      <c r="C11" s="46"/>
      <c r="D11" s="46"/>
      <c r="E11" s="65">
        <v>1651010462</v>
      </c>
      <c r="F11" s="65"/>
      <c r="G11" s="66" t="s">
        <v>167</v>
      </c>
      <c r="H11" s="66"/>
      <c r="I11" s="66"/>
      <c r="J11" s="66"/>
      <c r="K11" s="3">
        <v>36127</v>
      </c>
      <c r="L11" s="20">
        <v>0</v>
      </c>
      <c r="M11" s="25" t="s">
        <v>171</v>
      </c>
      <c r="N11" s="25">
        <f>26880000*2</f>
        <v>53760000</v>
      </c>
      <c r="O11" s="40"/>
      <c r="P11" s="40"/>
      <c r="Q11" s="44">
        <v>0</v>
      </c>
      <c r="R11" s="44"/>
      <c r="S11" s="20">
        <v>0</v>
      </c>
      <c r="T11" s="40">
        <v>15000000</v>
      </c>
      <c r="U11" s="40"/>
      <c r="V11" s="44">
        <v>15000000</v>
      </c>
      <c r="W11" s="44"/>
      <c r="X11" s="64" t="s">
        <v>178</v>
      </c>
      <c r="Y11" s="45"/>
    </row>
    <row r="12" spans="2:25" ht="20.25" customHeight="1" x14ac:dyDescent="0.2">
      <c r="B12" s="46">
        <v>2</v>
      </c>
      <c r="C12" s="46"/>
      <c r="D12" s="46"/>
      <c r="E12" s="65">
        <v>1651010463</v>
      </c>
      <c r="F12" s="65"/>
      <c r="G12" s="66" t="s">
        <v>163</v>
      </c>
      <c r="H12" s="66"/>
      <c r="I12" s="66"/>
      <c r="J12" s="66"/>
      <c r="K12" s="3">
        <v>36120</v>
      </c>
      <c r="L12" s="20">
        <v>0</v>
      </c>
      <c r="M12" s="25" t="s">
        <v>173</v>
      </c>
      <c r="N12" s="22">
        <v>26880000</v>
      </c>
      <c r="O12" s="40"/>
      <c r="P12" s="40"/>
      <c r="Q12" s="44">
        <v>0</v>
      </c>
      <c r="R12" s="44"/>
      <c r="S12" s="20">
        <v>0</v>
      </c>
      <c r="T12" s="40">
        <v>15000000</v>
      </c>
      <c r="U12" s="40"/>
      <c r="V12" s="44">
        <v>15000000</v>
      </c>
      <c r="W12" s="44"/>
      <c r="X12" s="45"/>
      <c r="Y12" s="45"/>
    </row>
    <row r="13" spans="2:25" ht="20.25" customHeight="1" x14ac:dyDescent="0.2">
      <c r="B13" s="46">
        <v>3</v>
      </c>
      <c r="C13" s="46"/>
      <c r="D13" s="46"/>
      <c r="E13" s="65">
        <v>1651030478</v>
      </c>
      <c r="F13" s="65"/>
      <c r="G13" s="66" t="s">
        <v>168</v>
      </c>
      <c r="H13" s="66"/>
      <c r="I13" s="66"/>
      <c r="J13" s="66"/>
      <c r="K13" s="3">
        <v>34398</v>
      </c>
      <c r="L13" s="20">
        <v>-1193010</v>
      </c>
      <c r="M13" s="25" t="s">
        <v>170</v>
      </c>
      <c r="N13" s="22">
        <v>26880000</v>
      </c>
      <c r="O13" s="40"/>
      <c r="P13" s="40"/>
      <c r="Q13" s="44">
        <v>0</v>
      </c>
      <c r="R13" s="44"/>
      <c r="S13" s="20">
        <v>0</v>
      </c>
      <c r="T13" s="40">
        <v>15000000</v>
      </c>
      <c r="U13" s="40"/>
      <c r="V13" s="44">
        <v>13806990</v>
      </c>
      <c r="W13" s="44"/>
      <c r="X13" s="45"/>
      <c r="Y13" s="45"/>
    </row>
    <row r="14" spans="2:25" ht="20.25" customHeight="1" x14ac:dyDescent="0.2">
      <c r="B14" s="46">
        <v>4</v>
      </c>
      <c r="C14" s="46"/>
      <c r="D14" s="46"/>
      <c r="E14" s="65">
        <v>1651010464</v>
      </c>
      <c r="F14" s="65"/>
      <c r="G14" s="66" t="s">
        <v>164</v>
      </c>
      <c r="H14" s="66"/>
      <c r="I14" s="66"/>
      <c r="J14" s="66"/>
      <c r="K14" s="3">
        <v>36033</v>
      </c>
      <c r="L14" s="20">
        <v>0</v>
      </c>
      <c r="M14" s="25" t="s">
        <v>172</v>
      </c>
      <c r="N14" s="25">
        <f>26880000*2</f>
        <v>53760000</v>
      </c>
      <c r="O14" s="40"/>
      <c r="P14" s="40"/>
      <c r="Q14" s="44">
        <v>0</v>
      </c>
      <c r="R14" s="44"/>
      <c r="S14" s="20">
        <v>0</v>
      </c>
      <c r="T14" s="40">
        <v>15000000</v>
      </c>
      <c r="U14" s="40"/>
      <c r="V14" s="44">
        <v>15000000</v>
      </c>
      <c r="W14" s="44"/>
      <c r="X14" s="64" t="s">
        <v>178</v>
      </c>
      <c r="Y14" s="45"/>
    </row>
    <row r="15" spans="2:25" ht="21" customHeight="1" x14ac:dyDescent="0.2">
      <c r="B15" s="46">
        <v>5</v>
      </c>
      <c r="C15" s="46"/>
      <c r="D15" s="46"/>
      <c r="E15" s="65">
        <v>1751030320</v>
      </c>
      <c r="F15" s="65"/>
      <c r="G15" s="66" t="s">
        <v>165</v>
      </c>
      <c r="H15" s="66"/>
      <c r="I15" s="66"/>
      <c r="J15" s="66"/>
      <c r="K15" s="3">
        <v>35126</v>
      </c>
      <c r="L15" s="20">
        <v>0</v>
      </c>
      <c r="M15" s="25" t="s">
        <v>169</v>
      </c>
      <c r="N15" s="22">
        <v>80640000</v>
      </c>
      <c r="O15" s="40"/>
      <c r="P15" s="40"/>
      <c r="Q15" s="44">
        <v>0</v>
      </c>
      <c r="R15" s="44"/>
      <c r="S15" s="20">
        <v>0</v>
      </c>
      <c r="T15" s="40">
        <v>16927200</v>
      </c>
      <c r="U15" s="40"/>
      <c r="V15" s="44">
        <v>16927200</v>
      </c>
      <c r="W15" s="44"/>
      <c r="X15" s="64" t="s">
        <v>190</v>
      </c>
      <c r="Y15" s="45"/>
    </row>
    <row r="16" spans="2:25" ht="20.25" customHeight="1" x14ac:dyDescent="0.2">
      <c r="B16" s="46">
        <v>6</v>
      </c>
      <c r="C16" s="46"/>
      <c r="D16" s="46"/>
      <c r="E16" s="65">
        <v>1351010563</v>
      </c>
      <c r="F16" s="65"/>
      <c r="G16" s="66" t="s">
        <v>174</v>
      </c>
      <c r="H16" s="66"/>
      <c r="I16" s="66"/>
      <c r="J16" s="66"/>
      <c r="K16" s="3">
        <v>36033</v>
      </c>
      <c r="L16" s="20">
        <v>0</v>
      </c>
      <c r="M16" s="25" t="s">
        <v>175</v>
      </c>
      <c r="N16" s="22">
        <v>30912000</v>
      </c>
      <c r="O16" s="40"/>
      <c r="P16" s="40"/>
      <c r="Q16" s="44">
        <v>0</v>
      </c>
      <c r="R16" s="44"/>
      <c r="S16" s="20">
        <v>0</v>
      </c>
      <c r="T16" s="40">
        <v>15000000</v>
      </c>
      <c r="U16" s="40"/>
      <c r="V16" s="44">
        <v>15000000</v>
      </c>
      <c r="W16" s="44"/>
      <c r="X16" s="64"/>
      <c r="Y16" s="45"/>
    </row>
    <row r="17" spans="2:25" ht="21" customHeight="1" x14ac:dyDescent="0.2">
      <c r="B17" s="46">
        <v>7</v>
      </c>
      <c r="C17" s="46"/>
      <c r="D17" s="46"/>
      <c r="E17" s="65">
        <v>1351010564</v>
      </c>
      <c r="F17" s="65"/>
      <c r="G17" s="66" t="s">
        <v>177</v>
      </c>
      <c r="H17" s="66"/>
      <c r="I17" s="66"/>
      <c r="J17" s="66"/>
      <c r="K17" s="3">
        <v>35126</v>
      </c>
      <c r="L17" s="20">
        <v>0</v>
      </c>
      <c r="M17" s="25" t="s">
        <v>175</v>
      </c>
      <c r="N17" s="22"/>
      <c r="O17" s="40"/>
      <c r="P17" s="40"/>
      <c r="Q17" s="44">
        <v>0</v>
      </c>
      <c r="R17" s="44"/>
      <c r="S17" s="20">
        <v>0</v>
      </c>
      <c r="T17" s="40">
        <v>16927200</v>
      </c>
      <c r="U17" s="40"/>
      <c r="V17" s="44">
        <v>16927200</v>
      </c>
      <c r="W17" s="44"/>
      <c r="X17" s="64" t="s">
        <v>176</v>
      </c>
      <c r="Y17" s="45"/>
    </row>
    <row r="18" spans="2:25" ht="18" customHeight="1" x14ac:dyDescent="0.2">
      <c r="B18" s="38" t="s">
        <v>2</v>
      </c>
      <c r="C18" s="38"/>
      <c r="D18" s="38"/>
      <c r="E18" s="39" t="s">
        <v>66</v>
      </c>
      <c r="F18" s="39"/>
      <c r="G18" s="39"/>
      <c r="H18" s="39"/>
      <c r="I18" s="39"/>
      <c r="J18" s="39"/>
      <c r="K18" s="4">
        <v>10649</v>
      </c>
      <c r="L18" s="20">
        <v>5915951011</v>
      </c>
      <c r="M18" s="21"/>
      <c r="N18" s="21">
        <f>SUM(N11:N17)</f>
        <v>272832000</v>
      </c>
      <c r="O18" s="40">
        <v>1056396748</v>
      </c>
      <c r="P18" s="40"/>
      <c r="Q18" s="41">
        <v>44673955569</v>
      </c>
      <c r="R18" s="41"/>
      <c r="S18" s="20">
        <v>14540472</v>
      </c>
      <c r="T18" s="40">
        <v>8810634376</v>
      </c>
      <c r="U18" s="40"/>
      <c r="V18" s="41">
        <v>14726585397</v>
      </c>
      <c r="W18" s="41"/>
      <c r="X18" s="43" t="s">
        <v>2</v>
      </c>
      <c r="Y18" s="43"/>
    </row>
    <row r="19" spans="2:25" ht="13.5" customHeight="1" x14ac:dyDescent="0.2"/>
    <row r="20" spans="2:25" ht="16.5" customHeight="1" x14ac:dyDescent="0.2">
      <c r="N20" s="63" t="s">
        <v>193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</row>
    <row r="21" spans="2:25" ht="15" customHeight="1" x14ac:dyDescent="0.2">
      <c r="C21" s="54" t="s">
        <v>135</v>
      </c>
      <c r="D21" s="54"/>
      <c r="E21" s="54"/>
      <c r="F21" s="54"/>
      <c r="G21" s="54"/>
      <c r="H21" s="54"/>
      <c r="I21" s="54"/>
      <c r="N21" s="58" t="s">
        <v>136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7" spans="2:25" x14ac:dyDescent="0.2">
      <c r="N27" s="67" t="s">
        <v>137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</row>
  </sheetData>
  <autoFilter ref="B10:Y18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13" showButton="0"/>
    <filterColumn colId="15" showButton="0"/>
    <filterColumn colId="18" showButton="0"/>
    <filterColumn colId="20" showButton="0"/>
    <filterColumn colId="22" showButton="0"/>
  </autoFilter>
  <mergeCells count="84">
    <mergeCell ref="F5:H5"/>
    <mergeCell ref="B1:I1"/>
    <mergeCell ref="J1:Y1"/>
    <mergeCell ref="J2:Y3"/>
    <mergeCell ref="B3:I3"/>
    <mergeCell ref="S4:T4"/>
    <mergeCell ref="X10:Y10"/>
    <mergeCell ref="B6:Y6"/>
    <mergeCell ref="B7:Y7"/>
    <mergeCell ref="B8:Y8"/>
    <mergeCell ref="B10:D10"/>
    <mergeCell ref="E10:G10"/>
    <mergeCell ref="H10:J10"/>
    <mergeCell ref="O10:P10"/>
    <mergeCell ref="Q10:R10"/>
    <mergeCell ref="T10:U10"/>
    <mergeCell ref="V10:W10"/>
    <mergeCell ref="V11:W11"/>
    <mergeCell ref="X11:Y11"/>
    <mergeCell ref="B12:D12"/>
    <mergeCell ref="E12:F12"/>
    <mergeCell ref="G12:J12"/>
    <mergeCell ref="O12:P12"/>
    <mergeCell ref="Q12:R12"/>
    <mergeCell ref="T12:U12"/>
    <mergeCell ref="V12:W12"/>
    <mergeCell ref="X12:Y12"/>
    <mergeCell ref="B11:D11"/>
    <mergeCell ref="E11:F11"/>
    <mergeCell ref="G11:J11"/>
    <mergeCell ref="O11:P11"/>
    <mergeCell ref="Q11:R11"/>
    <mergeCell ref="T11:U11"/>
    <mergeCell ref="V13:W13"/>
    <mergeCell ref="X13:Y13"/>
    <mergeCell ref="B16:D16"/>
    <mergeCell ref="E16:F16"/>
    <mergeCell ref="G16:J16"/>
    <mergeCell ref="O16:P16"/>
    <mergeCell ref="Q16:R16"/>
    <mergeCell ref="T16:U16"/>
    <mergeCell ref="V16:W16"/>
    <mergeCell ref="X16:Y16"/>
    <mergeCell ref="B13:D13"/>
    <mergeCell ref="E13:F13"/>
    <mergeCell ref="G13:J13"/>
    <mergeCell ref="O13:P13"/>
    <mergeCell ref="Q13:R13"/>
    <mergeCell ref="T13:U13"/>
    <mergeCell ref="C21:I21"/>
    <mergeCell ref="N21:Y21"/>
    <mergeCell ref="N27:Y27"/>
    <mergeCell ref="B18:D18"/>
    <mergeCell ref="E18:J18"/>
    <mergeCell ref="O18:P18"/>
    <mergeCell ref="Q18:R18"/>
    <mergeCell ref="T18:U18"/>
    <mergeCell ref="V18:W18"/>
    <mergeCell ref="B14:D14"/>
    <mergeCell ref="E14:F14"/>
    <mergeCell ref="G14:J14"/>
    <mergeCell ref="X18:Y18"/>
    <mergeCell ref="N20:Y20"/>
    <mergeCell ref="V17:W17"/>
    <mergeCell ref="X17:Y17"/>
    <mergeCell ref="B17:D17"/>
    <mergeCell ref="E17:F17"/>
    <mergeCell ref="G17:J17"/>
    <mergeCell ref="O17:P17"/>
    <mergeCell ref="Q17:R17"/>
    <mergeCell ref="T17:U17"/>
    <mergeCell ref="B15:D15"/>
    <mergeCell ref="E15:F15"/>
    <mergeCell ref="G15:J15"/>
    <mergeCell ref="O15:P15"/>
    <mergeCell ref="Q15:R15"/>
    <mergeCell ref="T15:U15"/>
    <mergeCell ref="V15:W15"/>
    <mergeCell ref="X15:Y15"/>
    <mergeCell ref="O14:P14"/>
    <mergeCell ref="Q14:R14"/>
    <mergeCell ref="T14:U14"/>
    <mergeCell ref="V14:W14"/>
    <mergeCell ref="X14:Y14"/>
  </mergeCells>
  <pageMargins left="0.76" right="0.4" top="0.42" bottom="0.4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7"/>
  <sheetViews>
    <sheetView showGridLines="0" workbookViewId="0">
      <selection activeCell="B18" sqref="B18:D18"/>
    </sheetView>
  </sheetViews>
  <sheetFormatPr defaultRowHeight="14.25" x14ac:dyDescent="0.2"/>
  <cols>
    <col min="1" max="1" width="0.375" customWidth="1"/>
    <col min="2" max="2" width="1.875" customWidth="1"/>
    <col min="3" max="3" width="2.875" customWidth="1"/>
    <col min="4" max="4" width="5.625" customWidth="1"/>
    <col min="5" max="5" width="5.125" customWidth="1"/>
    <col min="6" max="6" width="9.625" customWidth="1"/>
    <col min="7" max="7" width="0.125" customWidth="1"/>
    <col min="8" max="8" width="9.375" customWidth="1"/>
    <col min="9" max="9" width="10.875" customWidth="1"/>
    <col min="10" max="10" width="5.625" customWidth="1"/>
    <col min="11" max="11" width="10.375" hidden="1" customWidth="1"/>
    <col min="12" max="12" width="11.875" hidden="1" customWidth="1"/>
    <col min="13" max="13" width="12.875" customWidth="1"/>
    <col min="14" max="14" width="9.25" hidden="1" customWidth="1"/>
    <col min="15" max="15" width="2.25" hidden="1" customWidth="1"/>
    <col min="16" max="16" width="7.25" hidden="1" customWidth="1"/>
    <col min="17" max="17" width="4.125" hidden="1" customWidth="1"/>
    <col min="18" max="18" width="10.75" hidden="1" customWidth="1"/>
    <col min="19" max="19" width="8.375" hidden="1" customWidth="1"/>
    <col min="20" max="20" width="4.125" hidden="1" customWidth="1"/>
    <col min="21" max="21" width="7" hidden="1" customWidth="1"/>
    <col min="22" max="22" width="6.75" hidden="1" customWidth="1"/>
    <col min="23" max="23" width="0.75" customWidth="1"/>
    <col min="24" max="24" width="20" customWidth="1"/>
  </cols>
  <sheetData>
    <row r="1" spans="2:24" x14ac:dyDescent="0.2">
      <c r="B1" s="55" t="s">
        <v>3</v>
      </c>
      <c r="C1" s="55"/>
      <c r="D1" s="55"/>
      <c r="E1" s="55"/>
      <c r="F1" s="55"/>
      <c r="G1" s="55"/>
      <c r="H1" s="55"/>
      <c r="I1" s="55"/>
      <c r="J1" s="55" t="s">
        <v>125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2:24" ht="3.75" customHeight="1" x14ac:dyDescent="0.2">
      <c r="D2" s="16"/>
      <c r="E2" s="16"/>
      <c r="F2" s="16"/>
      <c r="G2" s="16"/>
      <c r="H2" s="16"/>
      <c r="I2" s="16"/>
      <c r="J2" s="56" t="s">
        <v>126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24" x14ac:dyDescent="0.2">
      <c r="B3" s="56" t="s">
        <v>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2:24" ht="7.5" customHeight="1" x14ac:dyDescent="0.2">
      <c r="D4" s="33"/>
      <c r="E4" s="33"/>
      <c r="F4" s="33"/>
      <c r="G4" s="33"/>
      <c r="H4" s="33"/>
      <c r="I4" s="33"/>
      <c r="R4" s="57"/>
      <c r="S4" s="57"/>
    </row>
    <row r="5" spans="2:24" ht="0.75" customHeight="1" x14ac:dyDescent="0.2">
      <c r="D5" s="33"/>
      <c r="E5" s="33"/>
      <c r="F5" s="57"/>
      <c r="G5" s="57"/>
      <c r="H5" s="57"/>
      <c r="I5" s="33"/>
    </row>
    <row r="6" spans="2:24" x14ac:dyDescent="0.2">
      <c r="B6" s="58" t="s">
        <v>134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2:24" ht="16.5" customHeight="1" x14ac:dyDescent="0.2">
      <c r="B7" s="35" t="s">
        <v>187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2:24" ht="16.5" customHeight="1" x14ac:dyDescent="0.2">
      <c r="B8" s="36" t="s">
        <v>189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2:24" ht="2.25" customHeight="1" x14ac:dyDescent="0.2"/>
    <row r="10" spans="2:24" ht="30.75" customHeight="1" x14ac:dyDescent="0.2">
      <c r="B10" s="61" t="s">
        <v>0</v>
      </c>
      <c r="C10" s="61"/>
      <c r="D10" s="61"/>
      <c r="E10" s="62" t="s">
        <v>5</v>
      </c>
      <c r="F10" s="62"/>
      <c r="G10" s="62"/>
      <c r="H10" s="62" t="s">
        <v>119</v>
      </c>
      <c r="I10" s="62"/>
      <c r="J10" s="62"/>
      <c r="K10" s="32" t="s">
        <v>121</v>
      </c>
      <c r="L10" s="32" t="s">
        <v>122</v>
      </c>
      <c r="M10" s="32" t="s">
        <v>123</v>
      </c>
      <c r="N10" s="62" t="s">
        <v>124</v>
      </c>
      <c r="O10" s="62"/>
      <c r="P10" s="62" t="s">
        <v>127</v>
      </c>
      <c r="Q10" s="62"/>
      <c r="R10" s="32" t="s">
        <v>130</v>
      </c>
      <c r="S10" s="62" t="s">
        <v>131</v>
      </c>
      <c r="T10" s="62"/>
      <c r="U10" s="62" t="s">
        <v>132</v>
      </c>
      <c r="V10" s="62"/>
      <c r="W10" s="68" t="s">
        <v>133</v>
      </c>
      <c r="X10" s="60"/>
    </row>
    <row r="11" spans="2:24" ht="19.5" customHeight="1" x14ac:dyDescent="0.2">
      <c r="B11" s="51" t="s">
        <v>1</v>
      </c>
      <c r="C11" s="51"/>
      <c r="D11" s="51"/>
      <c r="E11" s="70" t="s">
        <v>29</v>
      </c>
      <c r="F11" s="52"/>
      <c r="G11" s="52"/>
      <c r="H11" s="53" t="s">
        <v>120</v>
      </c>
      <c r="I11" s="53"/>
      <c r="J11" s="53"/>
      <c r="K11" s="30">
        <v>50</v>
      </c>
      <c r="L11" s="27">
        <v>51751818</v>
      </c>
      <c r="M11" s="31">
        <f>SUM(M12:M13)</f>
        <v>30000000</v>
      </c>
      <c r="N11" s="40">
        <v>15875000</v>
      </c>
      <c r="O11" s="40"/>
      <c r="P11" s="49">
        <v>426715600</v>
      </c>
      <c r="Q11" s="49"/>
      <c r="R11" s="27">
        <v>0</v>
      </c>
      <c r="S11" s="40">
        <v>171300996</v>
      </c>
      <c r="T11" s="40"/>
      <c r="U11" s="49">
        <v>223052814</v>
      </c>
      <c r="V11" s="49"/>
      <c r="W11" s="50"/>
      <c r="X11" s="50"/>
    </row>
    <row r="12" spans="2:24" ht="19.5" customHeight="1" x14ac:dyDescent="0.2">
      <c r="B12" s="46">
        <v>1</v>
      </c>
      <c r="C12" s="46"/>
      <c r="D12" s="46"/>
      <c r="E12" s="65">
        <v>1751010516</v>
      </c>
      <c r="F12" s="65"/>
      <c r="G12" s="69" t="s">
        <v>182</v>
      </c>
      <c r="H12" s="66"/>
      <c r="I12" s="66"/>
      <c r="J12" s="66"/>
      <c r="K12" s="3">
        <v>36127</v>
      </c>
      <c r="L12" s="27">
        <v>0</v>
      </c>
      <c r="M12" s="29">
        <v>15000000</v>
      </c>
      <c r="N12" s="40"/>
      <c r="O12" s="40"/>
      <c r="P12" s="44">
        <v>0</v>
      </c>
      <c r="Q12" s="44"/>
      <c r="R12" s="27">
        <v>0</v>
      </c>
      <c r="S12" s="40">
        <v>15000000</v>
      </c>
      <c r="T12" s="40"/>
      <c r="U12" s="44">
        <v>15000000</v>
      </c>
      <c r="V12" s="44"/>
      <c r="W12" s="45"/>
      <c r="X12" s="45"/>
    </row>
    <row r="13" spans="2:24" ht="19.5" customHeight="1" x14ac:dyDescent="0.2">
      <c r="B13" s="46">
        <v>2</v>
      </c>
      <c r="C13" s="46"/>
      <c r="D13" s="46"/>
      <c r="E13" s="65">
        <v>1751010541</v>
      </c>
      <c r="F13" s="65"/>
      <c r="G13" s="69" t="s">
        <v>183</v>
      </c>
      <c r="H13" s="66"/>
      <c r="I13" s="66"/>
      <c r="J13" s="66"/>
      <c r="K13" s="3">
        <v>36120</v>
      </c>
      <c r="L13" s="27">
        <v>0</v>
      </c>
      <c r="M13" s="29">
        <v>15000000</v>
      </c>
      <c r="N13" s="40"/>
      <c r="O13" s="40"/>
      <c r="P13" s="44">
        <v>0</v>
      </c>
      <c r="Q13" s="44"/>
      <c r="R13" s="27">
        <v>0</v>
      </c>
      <c r="S13" s="40">
        <v>15000000</v>
      </c>
      <c r="T13" s="40"/>
      <c r="U13" s="44">
        <v>15000000</v>
      </c>
      <c r="V13" s="44"/>
      <c r="W13" s="45"/>
      <c r="X13" s="45"/>
    </row>
    <row r="14" spans="2:24" ht="19.5" customHeight="1" x14ac:dyDescent="0.2">
      <c r="B14" s="51" t="s">
        <v>1</v>
      </c>
      <c r="C14" s="51"/>
      <c r="D14" s="51"/>
      <c r="E14" s="70" t="s">
        <v>41</v>
      </c>
      <c r="F14" s="52"/>
      <c r="G14" s="52"/>
      <c r="H14" s="53" t="s">
        <v>120</v>
      </c>
      <c r="I14" s="53"/>
      <c r="J14" s="53"/>
      <c r="K14" s="30">
        <v>49</v>
      </c>
      <c r="L14" s="27">
        <v>45282038</v>
      </c>
      <c r="M14" s="31">
        <f>SUM(M15:M17)</f>
        <v>52500000</v>
      </c>
      <c r="N14" s="40">
        <v>0</v>
      </c>
      <c r="O14" s="40"/>
      <c r="P14" s="49">
        <v>225000000</v>
      </c>
      <c r="Q14" s="49"/>
      <c r="R14" s="27">
        <v>0</v>
      </c>
      <c r="S14" s="40">
        <v>406375600</v>
      </c>
      <c r="T14" s="40"/>
      <c r="U14" s="49">
        <v>451657630</v>
      </c>
      <c r="V14" s="49"/>
      <c r="W14" s="50"/>
      <c r="X14" s="50"/>
    </row>
    <row r="15" spans="2:24" ht="19.5" customHeight="1" x14ac:dyDescent="0.2">
      <c r="B15" s="46">
        <v>1</v>
      </c>
      <c r="C15" s="46"/>
      <c r="D15" s="46"/>
      <c r="E15" s="65">
        <v>1851015001</v>
      </c>
      <c r="F15" s="65"/>
      <c r="G15" s="69" t="s">
        <v>184</v>
      </c>
      <c r="H15" s="66"/>
      <c r="I15" s="66"/>
      <c r="J15" s="66"/>
      <c r="K15" s="3">
        <v>36502</v>
      </c>
      <c r="L15" s="27">
        <v>-52444810</v>
      </c>
      <c r="M15" s="29">
        <v>17500000</v>
      </c>
      <c r="N15" s="40">
        <v>0</v>
      </c>
      <c r="O15" s="40"/>
      <c r="P15" s="44">
        <v>0</v>
      </c>
      <c r="Q15" s="44"/>
      <c r="R15" s="27">
        <v>0</v>
      </c>
      <c r="S15" s="40">
        <v>11627200</v>
      </c>
      <c r="T15" s="40"/>
      <c r="U15" s="44">
        <v>-40817610</v>
      </c>
      <c r="V15" s="44"/>
      <c r="W15" s="45"/>
      <c r="X15" s="45"/>
    </row>
    <row r="16" spans="2:24" ht="19.5" customHeight="1" x14ac:dyDescent="0.2">
      <c r="B16" s="46">
        <v>2</v>
      </c>
      <c r="C16" s="46"/>
      <c r="D16" s="46"/>
      <c r="E16" s="65">
        <v>1851015041</v>
      </c>
      <c r="F16" s="65"/>
      <c r="G16" s="69" t="s">
        <v>185</v>
      </c>
      <c r="H16" s="66"/>
      <c r="I16" s="66"/>
      <c r="J16" s="66"/>
      <c r="K16" s="3">
        <v>36278</v>
      </c>
      <c r="L16" s="27">
        <v>0</v>
      </c>
      <c r="M16" s="29">
        <v>17500000</v>
      </c>
      <c r="N16" s="40">
        <v>0</v>
      </c>
      <c r="O16" s="40"/>
      <c r="P16" s="44">
        <v>0</v>
      </c>
      <c r="Q16" s="44"/>
      <c r="R16" s="27">
        <v>0</v>
      </c>
      <c r="S16" s="40">
        <v>15000000</v>
      </c>
      <c r="T16" s="40"/>
      <c r="U16" s="44">
        <v>15000000</v>
      </c>
      <c r="V16" s="44"/>
      <c r="W16" s="45"/>
      <c r="X16" s="45"/>
    </row>
    <row r="17" spans="2:24" ht="19.5" customHeight="1" x14ac:dyDescent="0.2">
      <c r="B17" s="46">
        <v>3</v>
      </c>
      <c r="C17" s="46"/>
      <c r="D17" s="46"/>
      <c r="E17" s="65">
        <v>1851015058</v>
      </c>
      <c r="F17" s="65"/>
      <c r="G17" s="69" t="s">
        <v>186</v>
      </c>
      <c r="H17" s="66"/>
      <c r="I17" s="66"/>
      <c r="J17" s="66"/>
      <c r="K17" s="3">
        <v>36510</v>
      </c>
      <c r="L17" s="27">
        <v>0</v>
      </c>
      <c r="M17" s="29">
        <v>17500000</v>
      </c>
      <c r="N17" s="40">
        <v>0</v>
      </c>
      <c r="O17" s="40"/>
      <c r="P17" s="44">
        <v>0</v>
      </c>
      <c r="Q17" s="44"/>
      <c r="R17" s="27">
        <v>0</v>
      </c>
      <c r="S17" s="40">
        <v>15000000</v>
      </c>
      <c r="T17" s="40"/>
      <c r="U17" s="44">
        <v>15000000</v>
      </c>
      <c r="V17" s="44"/>
      <c r="W17" s="45"/>
      <c r="X17" s="45"/>
    </row>
    <row r="18" spans="2:24" ht="19.5" customHeight="1" x14ac:dyDescent="0.2">
      <c r="B18" s="38" t="s">
        <v>2</v>
      </c>
      <c r="C18" s="38"/>
      <c r="D18" s="38"/>
      <c r="E18" s="39" t="s">
        <v>66</v>
      </c>
      <c r="F18" s="39"/>
      <c r="G18" s="39"/>
      <c r="H18" s="39"/>
      <c r="I18" s="39"/>
      <c r="J18" s="39"/>
      <c r="K18" s="4">
        <v>10649</v>
      </c>
      <c r="L18" s="27">
        <v>5915951011</v>
      </c>
      <c r="M18" s="28">
        <f>+M11+M14</f>
        <v>82500000</v>
      </c>
      <c r="N18" s="40">
        <v>1056396748</v>
      </c>
      <c r="O18" s="40"/>
      <c r="P18" s="41">
        <v>44673955569</v>
      </c>
      <c r="Q18" s="41"/>
      <c r="R18" s="27">
        <v>14540472</v>
      </c>
      <c r="S18" s="40">
        <v>8810634376</v>
      </c>
      <c r="T18" s="40"/>
      <c r="U18" s="41">
        <v>14726585397</v>
      </c>
      <c r="V18" s="41"/>
      <c r="W18" s="43" t="s">
        <v>2</v>
      </c>
      <c r="X18" s="43"/>
    </row>
    <row r="19" spans="2:24" ht="13.5" customHeight="1" x14ac:dyDescent="0.2"/>
    <row r="20" spans="2:24" ht="16.5" customHeight="1" x14ac:dyDescent="0.2">
      <c r="M20" s="63" t="s">
        <v>188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2:24" ht="15" customHeight="1" x14ac:dyDescent="0.2">
      <c r="C21" s="54" t="s">
        <v>135</v>
      </c>
      <c r="D21" s="54"/>
      <c r="E21" s="54"/>
      <c r="F21" s="54"/>
      <c r="G21" s="54"/>
      <c r="H21" s="54"/>
      <c r="I21" s="54"/>
      <c r="M21" s="58" t="s">
        <v>136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7" spans="2:24" x14ac:dyDescent="0.2">
      <c r="M27" s="67" t="s">
        <v>137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</sheetData>
  <autoFilter ref="B10:X18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12" showButton="0"/>
    <filterColumn colId="14" showButton="0"/>
    <filterColumn colId="17" showButton="0"/>
    <filterColumn colId="19" showButton="0"/>
    <filterColumn colId="21" showButton="0"/>
  </autoFilter>
  <mergeCells count="84">
    <mergeCell ref="F5:H5"/>
    <mergeCell ref="B1:I1"/>
    <mergeCell ref="J1:X1"/>
    <mergeCell ref="J2:X3"/>
    <mergeCell ref="B3:I3"/>
    <mergeCell ref="R4:S4"/>
    <mergeCell ref="B6:X6"/>
    <mergeCell ref="B7:X7"/>
    <mergeCell ref="B8:X8"/>
    <mergeCell ref="B10:D10"/>
    <mergeCell ref="E10:G10"/>
    <mergeCell ref="H10:J10"/>
    <mergeCell ref="N10:O10"/>
    <mergeCell ref="P10:Q10"/>
    <mergeCell ref="S10:T10"/>
    <mergeCell ref="U10:V10"/>
    <mergeCell ref="W10:X10"/>
    <mergeCell ref="S11:T11"/>
    <mergeCell ref="U11:V11"/>
    <mergeCell ref="W11:X11"/>
    <mergeCell ref="B12:D12"/>
    <mergeCell ref="E12:F12"/>
    <mergeCell ref="G12:J12"/>
    <mergeCell ref="N12:O12"/>
    <mergeCell ref="P12:Q12"/>
    <mergeCell ref="B11:D11"/>
    <mergeCell ref="E11:G11"/>
    <mergeCell ref="H11:J11"/>
    <mergeCell ref="N11:O11"/>
    <mergeCell ref="P11:Q11"/>
    <mergeCell ref="B13:D13"/>
    <mergeCell ref="E13:F13"/>
    <mergeCell ref="G13:J13"/>
    <mergeCell ref="N13:O13"/>
    <mergeCell ref="P13:Q13"/>
    <mergeCell ref="S14:T14"/>
    <mergeCell ref="U14:V14"/>
    <mergeCell ref="W14:X14"/>
    <mergeCell ref="U12:V12"/>
    <mergeCell ref="W12:X12"/>
    <mergeCell ref="S13:T13"/>
    <mergeCell ref="U13:V13"/>
    <mergeCell ref="W13:X13"/>
    <mergeCell ref="S12:T12"/>
    <mergeCell ref="B14:D14"/>
    <mergeCell ref="E14:G14"/>
    <mergeCell ref="H14:J14"/>
    <mergeCell ref="N14:O14"/>
    <mergeCell ref="P14:Q14"/>
    <mergeCell ref="U15:V15"/>
    <mergeCell ref="W15:X15"/>
    <mergeCell ref="B16:D16"/>
    <mergeCell ref="E16:F16"/>
    <mergeCell ref="G16:J16"/>
    <mergeCell ref="N16:O16"/>
    <mergeCell ref="P16:Q16"/>
    <mergeCell ref="S16:T16"/>
    <mergeCell ref="U16:V16"/>
    <mergeCell ref="W16:X16"/>
    <mergeCell ref="B15:D15"/>
    <mergeCell ref="E15:F15"/>
    <mergeCell ref="G15:J15"/>
    <mergeCell ref="N15:O15"/>
    <mergeCell ref="P15:Q15"/>
    <mergeCell ref="S15:T15"/>
    <mergeCell ref="U17:V17"/>
    <mergeCell ref="W17:X17"/>
    <mergeCell ref="B17:D17"/>
    <mergeCell ref="E17:F17"/>
    <mergeCell ref="G17:J17"/>
    <mergeCell ref="N17:O17"/>
    <mergeCell ref="P17:Q17"/>
    <mergeCell ref="S17:T17"/>
    <mergeCell ref="W18:X18"/>
    <mergeCell ref="M20:X20"/>
    <mergeCell ref="C21:I21"/>
    <mergeCell ref="M21:X21"/>
    <mergeCell ref="M27:X27"/>
    <mergeCell ref="B18:D18"/>
    <mergeCell ref="E18:J18"/>
    <mergeCell ref="N18:O18"/>
    <mergeCell ref="P18:Q18"/>
    <mergeCell ref="S18:T18"/>
    <mergeCell ref="U18:V18"/>
  </mergeCells>
  <pageMargins left="0.57999999999999996" right="0.4" top="0.42" bottom="0.4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1"/>
  <sheetViews>
    <sheetView showGridLines="0" workbookViewId="0">
      <selection activeCell="G14" sqref="G14:J14"/>
    </sheetView>
  </sheetViews>
  <sheetFormatPr defaultRowHeight="14.25" x14ac:dyDescent="0.2"/>
  <cols>
    <col min="1" max="1" width="0.375" customWidth="1"/>
    <col min="2" max="2" width="1.875" customWidth="1"/>
    <col min="3" max="3" width="2.875" customWidth="1"/>
    <col min="4" max="4" width="5.625" customWidth="1"/>
    <col min="5" max="5" width="5.125" customWidth="1"/>
    <col min="6" max="6" width="9.625" customWidth="1"/>
    <col min="7" max="7" width="0.125" customWidth="1"/>
    <col min="8" max="8" width="9.375" customWidth="1"/>
    <col min="9" max="9" width="10.875" customWidth="1"/>
    <col min="10" max="10" width="5.625" customWidth="1"/>
    <col min="11" max="11" width="10.375" hidden="1" customWidth="1"/>
    <col min="12" max="12" width="11.875" hidden="1" customWidth="1"/>
    <col min="13" max="13" width="12.875" customWidth="1"/>
    <col min="14" max="14" width="9.25" hidden="1" customWidth="1"/>
    <col min="15" max="15" width="2.25" hidden="1" customWidth="1"/>
    <col min="16" max="16" width="7.25" hidden="1" customWidth="1"/>
    <col min="17" max="17" width="4.125" hidden="1" customWidth="1"/>
    <col min="18" max="18" width="10.75" hidden="1" customWidth="1"/>
    <col min="19" max="19" width="8.375" hidden="1" customWidth="1"/>
    <col min="20" max="20" width="4.125" hidden="1" customWidth="1"/>
    <col min="21" max="21" width="7" hidden="1" customWidth="1"/>
    <col min="22" max="22" width="6.75" hidden="1" customWidth="1"/>
    <col min="23" max="23" width="0.75" customWidth="1"/>
    <col min="24" max="24" width="20" customWidth="1"/>
  </cols>
  <sheetData>
    <row r="1" spans="2:24" x14ac:dyDescent="0.2">
      <c r="B1" s="55" t="s">
        <v>3</v>
      </c>
      <c r="C1" s="55"/>
      <c r="D1" s="55"/>
      <c r="E1" s="55"/>
      <c r="F1" s="55"/>
      <c r="G1" s="55"/>
      <c r="H1" s="55"/>
      <c r="I1" s="55"/>
      <c r="J1" s="55" t="s">
        <v>125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2:24" ht="3.75" customHeight="1" x14ac:dyDescent="0.2">
      <c r="D2" s="16"/>
      <c r="E2" s="16"/>
      <c r="F2" s="16"/>
      <c r="G2" s="16"/>
      <c r="H2" s="16"/>
      <c r="I2" s="16"/>
      <c r="J2" s="56" t="s">
        <v>126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24" x14ac:dyDescent="0.2">
      <c r="B3" s="56" t="s">
        <v>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2:24" ht="7.5" customHeight="1" x14ac:dyDescent="0.2">
      <c r="D4" s="17"/>
      <c r="E4" s="17"/>
      <c r="F4" s="17"/>
      <c r="G4" s="17"/>
      <c r="H4" s="17"/>
      <c r="I4" s="17"/>
      <c r="R4" s="57"/>
      <c r="S4" s="57"/>
    </row>
    <row r="5" spans="2:24" ht="0.75" customHeight="1" x14ac:dyDescent="0.2">
      <c r="D5" s="17"/>
      <c r="E5" s="17"/>
      <c r="F5" s="57"/>
      <c r="G5" s="57"/>
      <c r="H5" s="57"/>
      <c r="I5" s="17"/>
    </row>
    <row r="6" spans="2:24" x14ac:dyDescent="0.2">
      <c r="B6" s="58" t="s">
        <v>134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2:24" ht="16.5" customHeight="1" x14ac:dyDescent="0.2">
      <c r="B7" s="35" t="s">
        <v>162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2:24" ht="16.5" customHeight="1" x14ac:dyDescent="0.2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2:24" ht="2.25" customHeight="1" x14ac:dyDescent="0.2"/>
    <row r="10" spans="2:24" ht="30.75" customHeight="1" x14ac:dyDescent="0.2">
      <c r="B10" s="61" t="s">
        <v>0</v>
      </c>
      <c r="C10" s="61"/>
      <c r="D10" s="61"/>
      <c r="E10" s="62" t="s">
        <v>5</v>
      </c>
      <c r="F10" s="62"/>
      <c r="G10" s="62"/>
      <c r="H10" s="62" t="s">
        <v>119</v>
      </c>
      <c r="I10" s="62"/>
      <c r="J10" s="62"/>
      <c r="K10" s="14" t="s">
        <v>121</v>
      </c>
      <c r="L10" s="14" t="s">
        <v>122</v>
      </c>
      <c r="M10" s="14" t="s">
        <v>123</v>
      </c>
      <c r="N10" s="62" t="s">
        <v>124</v>
      </c>
      <c r="O10" s="62"/>
      <c r="P10" s="62" t="s">
        <v>127</v>
      </c>
      <c r="Q10" s="62"/>
      <c r="R10" s="14" t="s">
        <v>130</v>
      </c>
      <c r="S10" s="62" t="s">
        <v>131</v>
      </c>
      <c r="T10" s="62"/>
      <c r="U10" s="62" t="s">
        <v>132</v>
      </c>
      <c r="V10" s="62"/>
      <c r="W10" s="68" t="s">
        <v>133</v>
      </c>
      <c r="X10" s="60"/>
    </row>
    <row r="11" spans="2:24" ht="18" customHeight="1" x14ac:dyDescent="0.2">
      <c r="B11" s="51" t="s">
        <v>1</v>
      </c>
      <c r="C11" s="51"/>
      <c r="D11" s="51"/>
      <c r="E11" s="71" t="s">
        <v>143</v>
      </c>
      <c r="F11" s="52"/>
      <c r="G11" s="52"/>
      <c r="H11" s="53" t="s">
        <v>120</v>
      </c>
      <c r="I11" s="53"/>
      <c r="J11" s="53"/>
      <c r="K11" s="13">
        <v>50</v>
      </c>
      <c r="L11" s="9">
        <v>51751818</v>
      </c>
      <c r="M11" s="12">
        <f>SUM(M12:M16)</f>
        <v>44935880</v>
      </c>
      <c r="N11" s="40">
        <v>15875000</v>
      </c>
      <c r="O11" s="40"/>
      <c r="P11" s="49">
        <v>426715600</v>
      </c>
      <c r="Q11" s="49"/>
      <c r="R11" s="9">
        <v>0</v>
      </c>
      <c r="S11" s="40">
        <v>171300996</v>
      </c>
      <c r="T11" s="40"/>
      <c r="U11" s="49">
        <v>223052814</v>
      </c>
      <c r="V11" s="49"/>
      <c r="W11" s="50"/>
      <c r="X11" s="50"/>
    </row>
    <row r="12" spans="2:24" ht="13.5" customHeight="1" x14ac:dyDescent="0.2">
      <c r="B12" s="46">
        <v>1</v>
      </c>
      <c r="C12" s="46"/>
      <c r="D12" s="46"/>
      <c r="E12" s="65" t="s">
        <v>138</v>
      </c>
      <c r="F12" s="65"/>
      <c r="G12" s="66" t="s">
        <v>144</v>
      </c>
      <c r="H12" s="66"/>
      <c r="I12" s="66"/>
      <c r="J12" s="66"/>
      <c r="K12" s="3">
        <v>36127</v>
      </c>
      <c r="L12" s="9">
        <v>0</v>
      </c>
      <c r="M12" s="11">
        <v>13008600</v>
      </c>
      <c r="N12" s="40"/>
      <c r="O12" s="40"/>
      <c r="P12" s="44">
        <v>0</v>
      </c>
      <c r="Q12" s="44"/>
      <c r="R12" s="9">
        <v>0</v>
      </c>
      <c r="S12" s="40">
        <v>15000000</v>
      </c>
      <c r="T12" s="40"/>
      <c r="U12" s="44">
        <v>15000000</v>
      </c>
      <c r="V12" s="44"/>
      <c r="W12" s="45"/>
      <c r="X12" s="45"/>
    </row>
    <row r="13" spans="2:24" ht="13.5" customHeight="1" x14ac:dyDescent="0.2">
      <c r="B13" s="46">
        <v>2</v>
      </c>
      <c r="C13" s="46"/>
      <c r="D13" s="46"/>
      <c r="E13" s="65" t="s">
        <v>139</v>
      </c>
      <c r="F13" s="65"/>
      <c r="G13" s="66" t="s">
        <v>145</v>
      </c>
      <c r="H13" s="66"/>
      <c r="I13" s="66"/>
      <c r="J13" s="66"/>
      <c r="K13" s="3">
        <v>36120</v>
      </c>
      <c r="L13" s="9">
        <v>0</v>
      </c>
      <c r="M13" s="11">
        <v>11081400</v>
      </c>
      <c r="N13" s="40"/>
      <c r="O13" s="40"/>
      <c r="P13" s="44">
        <v>0</v>
      </c>
      <c r="Q13" s="44"/>
      <c r="R13" s="9">
        <v>0</v>
      </c>
      <c r="S13" s="40">
        <v>15000000</v>
      </c>
      <c r="T13" s="40"/>
      <c r="U13" s="44">
        <v>15000000</v>
      </c>
      <c r="V13" s="44"/>
      <c r="W13" s="45"/>
      <c r="X13" s="45"/>
    </row>
    <row r="14" spans="2:24" ht="13.5" customHeight="1" x14ac:dyDescent="0.2">
      <c r="B14" s="46">
        <v>3</v>
      </c>
      <c r="C14" s="46"/>
      <c r="D14" s="46"/>
      <c r="E14" s="65" t="s">
        <v>140</v>
      </c>
      <c r="F14" s="65"/>
      <c r="G14" s="66" t="s">
        <v>146</v>
      </c>
      <c r="H14" s="66"/>
      <c r="I14" s="66"/>
      <c r="J14" s="66"/>
      <c r="K14" s="3">
        <v>34398</v>
      </c>
      <c r="L14" s="9">
        <v>-1193010</v>
      </c>
      <c r="M14" s="11">
        <v>1284800</v>
      </c>
      <c r="N14" s="40"/>
      <c r="O14" s="40"/>
      <c r="P14" s="44">
        <v>0</v>
      </c>
      <c r="Q14" s="44"/>
      <c r="R14" s="9">
        <v>0</v>
      </c>
      <c r="S14" s="40">
        <v>15000000</v>
      </c>
      <c r="T14" s="40"/>
      <c r="U14" s="44">
        <v>13806990</v>
      </c>
      <c r="V14" s="44"/>
      <c r="W14" s="45"/>
      <c r="X14" s="45"/>
    </row>
    <row r="15" spans="2:24" ht="14.25" customHeight="1" x14ac:dyDescent="0.2">
      <c r="B15" s="46">
        <v>4</v>
      </c>
      <c r="C15" s="46"/>
      <c r="D15" s="46"/>
      <c r="E15" s="65" t="s">
        <v>141</v>
      </c>
      <c r="F15" s="65"/>
      <c r="G15" s="66" t="s">
        <v>147</v>
      </c>
      <c r="H15" s="66"/>
      <c r="I15" s="66"/>
      <c r="J15" s="66"/>
      <c r="K15" s="3">
        <v>36033</v>
      </c>
      <c r="L15" s="9">
        <v>0</v>
      </c>
      <c r="M15" s="11">
        <v>9154200</v>
      </c>
      <c r="N15" s="40"/>
      <c r="O15" s="40"/>
      <c r="P15" s="44">
        <v>0</v>
      </c>
      <c r="Q15" s="44"/>
      <c r="R15" s="9">
        <v>0</v>
      </c>
      <c r="S15" s="40">
        <v>15000000</v>
      </c>
      <c r="T15" s="40"/>
      <c r="U15" s="44">
        <v>15000000</v>
      </c>
      <c r="V15" s="44"/>
      <c r="W15" s="45"/>
      <c r="X15" s="45"/>
    </row>
    <row r="16" spans="2:24" ht="13.5" customHeight="1" x14ac:dyDescent="0.2">
      <c r="B16" s="46">
        <v>5</v>
      </c>
      <c r="C16" s="46"/>
      <c r="D16" s="46"/>
      <c r="E16" s="65" t="s">
        <v>142</v>
      </c>
      <c r="F16" s="65"/>
      <c r="G16" s="66" t="s">
        <v>148</v>
      </c>
      <c r="H16" s="66"/>
      <c r="I16" s="66"/>
      <c r="J16" s="66"/>
      <c r="K16" s="3">
        <v>35126</v>
      </c>
      <c r="L16" s="9">
        <v>0</v>
      </c>
      <c r="M16" s="11">
        <v>10406880</v>
      </c>
      <c r="N16" s="40"/>
      <c r="O16" s="40"/>
      <c r="P16" s="44">
        <v>0</v>
      </c>
      <c r="Q16" s="44"/>
      <c r="R16" s="9">
        <v>0</v>
      </c>
      <c r="S16" s="40">
        <v>16927200</v>
      </c>
      <c r="T16" s="40"/>
      <c r="U16" s="44">
        <v>16927200</v>
      </c>
      <c r="V16" s="44"/>
      <c r="W16" s="45"/>
      <c r="X16" s="45"/>
    </row>
    <row r="17" spans="2:24" ht="18" customHeight="1" x14ac:dyDescent="0.2">
      <c r="B17" s="51" t="s">
        <v>1</v>
      </c>
      <c r="C17" s="51"/>
      <c r="D17" s="51"/>
      <c r="E17" s="71" t="s">
        <v>149</v>
      </c>
      <c r="F17" s="52"/>
      <c r="G17" s="52"/>
      <c r="H17" s="53" t="s">
        <v>120</v>
      </c>
      <c r="I17" s="53"/>
      <c r="J17" s="53"/>
      <c r="K17" s="13">
        <v>49</v>
      </c>
      <c r="L17" s="9">
        <v>45282038</v>
      </c>
      <c r="M17" s="12">
        <f>SUM(M18:M21)</f>
        <v>15417600</v>
      </c>
      <c r="N17" s="40">
        <v>0</v>
      </c>
      <c r="O17" s="40"/>
      <c r="P17" s="49">
        <v>225000000</v>
      </c>
      <c r="Q17" s="49"/>
      <c r="R17" s="9">
        <v>0</v>
      </c>
      <c r="S17" s="40">
        <v>406375600</v>
      </c>
      <c r="T17" s="40"/>
      <c r="U17" s="49">
        <v>451657630</v>
      </c>
      <c r="V17" s="49"/>
      <c r="W17" s="50"/>
      <c r="X17" s="50"/>
    </row>
    <row r="18" spans="2:24" ht="14.25" customHeight="1" x14ac:dyDescent="0.2">
      <c r="B18" s="46">
        <v>1</v>
      </c>
      <c r="C18" s="46"/>
      <c r="D18" s="46"/>
      <c r="E18" s="65" t="s">
        <v>150</v>
      </c>
      <c r="F18" s="65"/>
      <c r="G18" s="66" t="s">
        <v>154</v>
      </c>
      <c r="H18" s="66"/>
      <c r="I18" s="66"/>
      <c r="J18" s="66"/>
      <c r="K18" s="3">
        <v>36502</v>
      </c>
      <c r="L18" s="9">
        <v>-52444810</v>
      </c>
      <c r="M18" s="11">
        <v>3854400</v>
      </c>
      <c r="N18" s="40">
        <v>0</v>
      </c>
      <c r="O18" s="40"/>
      <c r="P18" s="44">
        <v>0</v>
      </c>
      <c r="Q18" s="44"/>
      <c r="R18" s="9">
        <v>0</v>
      </c>
      <c r="S18" s="40">
        <v>11627200</v>
      </c>
      <c r="T18" s="40"/>
      <c r="U18" s="44">
        <v>-40817610</v>
      </c>
      <c r="V18" s="44"/>
      <c r="W18" s="45"/>
      <c r="X18" s="45"/>
    </row>
    <row r="19" spans="2:24" ht="13.5" customHeight="1" x14ac:dyDescent="0.2">
      <c r="B19" s="46">
        <v>4</v>
      </c>
      <c r="C19" s="46"/>
      <c r="D19" s="46"/>
      <c r="E19" s="65" t="s">
        <v>151</v>
      </c>
      <c r="F19" s="65"/>
      <c r="G19" s="66" t="s">
        <v>155</v>
      </c>
      <c r="H19" s="66"/>
      <c r="I19" s="66"/>
      <c r="J19" s="66"/>
      <c r="K19" s="3">
        <v>36278</v>
      </c>
      <c r="L19" s="9">
        <v>0</v>
      </c>
      <c r="M19" s="11">
        <v>2248400</v>
      </c>
      <c r="N19" s="40">
        <v>0</v>
      </c>
      <c r="O19" s="40"/>
      <c r="P19" s="44">
        <v>0</v>
      </c>
      <c r="Q19" s="44"/>
      <c r="R19" s="9">
        <v>0</v>
      </c>
      <c r="S19" s="40">
        <v>15000000</v>
      </c>
      <c r="T19" s="40"/>
      <c r="U19" s="44">
        <v>15000000</v>
      </c>
      <c r="V19" s="44"/>
      <c r="W19" s="45"/>
      <c r="X19" s="45"/>
    </row>
    <row r="20" spans="2:24" ht="13.5" customHeight="1" x14ac:dyDescent="0.2">
      <c r="B20" s="46">
        <v>5</v>
      </c>
      <c r="C20" s="46"/>
      <c r="D20" s="46"/>
      <c r="E20" s="65" t="s">
        <v>152</v>
      </c>
      <c r="F20" s="65"/>
      <c r="G20" s="66" t="s">
        <v>156</v>
      </c>
      <c r="H20" s="66"/>
      <c r="I20" s="66"/>
      <c r="J20" s="66"/>
      <c r="K20" s="3">
        <v>36510</v>
      </c>
      <c r="L20" s="9">
        <v>0</v>
      </c>
      <c r="M20" s="11">
        <v>6905800</v>
      </c>
      <c r="N20" s="40">
        <v>0</v>
      </c>
      <c r="O20" s="40"/>
      <c r="P20" s="44">
        <v>0</v>
      </c>
      <c r="Q20" s="44"/>
      <c r="R20" s="9">
        <v>0</v>
      </c>
      <c r="S20" s="40">
        <v>15000000</v>
      </c>
      <c r="T20" s="40"/>
      <c r="U20" s="44">
        <v>15000000</v>
      </c>
      <c r="V20" s="44"/>
      <c r="W20" s="45"/>
      <c r="X20" s="45"/>
    </row>
    <row r="21" spans="2:24" ht="13.5" customHeight="1" x14ac:dyDescent="0.2">
      <c r="B21" s="46">
        <v>12</v>
      </c>
      <c r="C21" s="46"/>
      <c r="D21" s="46"/>
      <c r="E21" s="65" t="s">
        <v>153</v>
      </c>
      <c r="F21" s="65"/>
      <c r="G21" s="66" t="s">
        <v>157</v>
      </c>
      <c r="H21" s="66"/>
      <c r="I21" s="66"/>
      <c r="J21" s="66"/>
      <c r="K21" s="3">
        <v>36268</v>
      </c>
      <c r="L21" s="9">
        <v>0</v>
      </c>
      <c r="M21" s="11">
        <v>2409000</v>
      </c>
      <c r="N21" s="40">
        <v>0</v>
      </c>
      <c r="O21" s="40"/>
      <c r="P21" s="44">
        <v>0</v>
      </c>
      <c r="Q21" s="44"/>
      <c r="R21" s="9">
        <v>0</v>
      </c>
      <c r="S21" s="40">
        <v>15000000</v>
      </c>
      <c r="T21" s="40"/>
      <c r="U21" s="44">
        <v>15000000</v>
      </c>
      <c r="V21" s="44"/>
      <c r="W21" s="45"/>
      <c r="X21" s="45"/>
    </row>
    <row r="22" spans="2:24" ht="18" customHeight="1" x14ac:dyDescent="0.2">
      <c r="B22" s="38" t="s">
        <v>2</v>
      </c>
      <c r="C22" s="38"/>
      <c r="D22" s="38"/>
      <c r="E22" s="39" t="s">
        <v>66</v>
      </c>
      <c r="F22" s="39"/>
      <c r="G22" s="39"/>
      <c r="H22" s="39"/>
      <c r="I22" s="39"/>
      <c r="J22" s="39"/>
      <c r="K22" s="4">
        <v>10649</v>
      </c>
      <c r="L22" s="9">
        <v>5915951011</v>
      </c>
      <c r="M22" s="10">
        <f>+M11+M17</f>
        <v>60353480</v>
      </c>
      <c r="N22" s="40">
        <v>1056396748</v>
      </c>
      <c r="O22" s="40"/>
      <c r="P22" s="41">
        <v>44673955569</v>
      </c>
      <c r="Q22" s="41"/>
      <c r="R22" s="9">
        <v>14540472</v>
      </c>
      <c r="S22" s="40">
        <v>8810634376</v>
      </c>
      <c r="T22" s="40"/>
      <c r="U22" s="41">
        <v>14726585397</v>
      </c>
      <c r="V22" s="41"/>
      <c r="W22" s="43" t="s">
        <v>2</v>
      </c>
      <c r="X22" s="43"/>
    </row>
    <row r="23" spans="2:24" ht="13.5" customHeight="1" x14ac:dyDescent="0.2"/>
    <row r="24" spans="2:24" ht="16.5" customHeight="1" x14ac:dyDescent="0.2">
      <c r="M24" s="63" t="s">
        <v>160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2:24" ht="15" customHeight="1" x14ac:dyDescent="0.2">
      <c r="C25" s="54" t="s">
        <v>135</v>
      </c>
      <c r="D25" s="54"/>
      <c r="E25" s="54"/>
      <c r="F25" s="54"/>
      <c r="G25" s="54"/>
      <c r="H25" s="54"/>
      <c r="I25" s="54"/>
      <c r="M25" s="58" t="s">
        <v>136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  <row r="31" spans="2:24" x14ac:dyDescent="0.2">
      <c r="M31" s="67" t="s">
        <v>137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</sheetData>
  <autoFilter ref="B10:X22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12" showButton="0"/>
    <filterColumn colId="14" showButton="0"/>
    <filterColumn colId="17" showButton="0"/>
    <filterColumn colId="19" showButton="0"/>
    <filterColumn colId="21" showButton="0"/>
  </autoFilter>
  <mergeCells count="116">
    <mergeCell ref="B1:I1"/>
    <mergeCell ref="J1:X1"/>
    <mergeCell ref="J2:X3"/>
    <mergeCell ref="B3:I3"/>
    <mergeCell ref="R4:S4"/>
    <mergeCell ref="F5:H5"/>
    <mergeCell ref="W10:X10"/>
    <mergeCell ref="B6:X6"/>
    <mergeCell ref="B7:X7"/>
    <mergeCell ref="B8:X8"/>
    <mergeCell ref="B10:D10"/>
    <mergeCell ref="E10:G10"/>
    <mergeCell ref="H10:J10"/>
    <mergeCell ref="N10:O10"/>
    <mergeCell ref="P10:Q10"/>
    <mergeCell ref="S10:T10"/>
    <mergeCell ref="U10:V10"/>
    <mergeCell ref="U11:V11"/>
    <mergeCell ref="W11:X11"/>
    <mergeCell ref="B12:D12"/>
    <mergeCell ref="E12:F12"/>
    <mergeCell ref="G12:J12"/>
    <mergeCell ref="N12:O12"/>
    <mergeCell ref="P12:Q12"/>
    <mergeCell ref="S12:T12"/>
    <mergeCell ref="U12:V12"/>
    <mergeCell ref="W12:X12"/>
    <mergeCell ref="B11:D11"/>
    <mergeCell ref="E11:G11"/>
    <mergeCell ref="H11:J11"/>
    <mergeCell ref="N11:O11"/>
    <mergeCell ref="P11:Q11"/>
    <mergeCell ref="S11:T11"/>
    <mergeCell ref="U13:V13"/>
    <mergeCell ref="W13:X13"/>
    <mergeCell ref="B14:D14"/>
    <mergeCell ref="E14:F14"/>
    <mergeCell ref="G14:J14"/>
    <mergeCell ref="N14:O14"/>
    <mergeCell ref="P14:Q14"/>
    <mergeCell ref="S14:T14"/>
    <mergeCell ref="U14:V14"/>
    <mergeCell ref="W14:X14"/>
    <mergeCell ref="B13:D13"/>
    <mergeCell ref="E13:F13"/>
    <mergeCell ref="G13:J13"/>
    <mergeCell ref="N13:O13"/>
    <mergeCell ref="P13:Q13"/>
    <mergeCell ref="S13:T13"/>
    <mergeCell ref="B17:D17"/>
    <mergeCell ref="E17:G17"/>
    <mergeCell ref="H17:J17"/>
    <mergeCell ref="N17:O17"/>
    <mergeCell ref="P17:Q17"/>
    <mergeCell ref="S17:T17"/>
    <mergeCell ref="U17:V17"/>
    <mergeCell ref="W17:X17"/>
    <mergeCell ref="U15:V15"/>
    <mergeCell ref="W15:X15"/>
    <mergeCell ref="B16:D16"/>
    <mergeCell ref="E16:F16"/>
    <mergeCell ref="G16:J16"/>
    <mergeCell ref="N16:O16"/>
    <mergeCell ref="P16:Q16"/>
    <mergeCell ref="S16:T16"/>
    <mergeCell ref="U16:V16"/>
    <mergeCell ref="W16:X16"/>
    <mergeCell ref="B15:D15"/>
    <mergeCell ref="E15:F15"/>
    <mergeCell ref="G15:J15"/>
    <mergeCell ref="N15:O15"/>
    <mergeCell ref="P15:Q15"/>
    <mergeCell ref="S15:T15"/>
    <mergeCell ref="U18:V18"/>
    <mergeCell ref="W18:X18"/>
    <mergeCell ref="B18:D18"/>
    <mergeCell ref="E18:F18"/>
    <mergeCell ref="G18:J18"/>
    <mergeCell ref="N18:O18"/>
    <mergeCell ref="P18:Q18"/>
    <mergeCell ref="S18:T18"/>
    <mergeCell ref="B19:D19"/>
    <mergeCell ref="E19:F19"/>
    <mergeCell ref="G19:J19"/>
    <mergeCell ref="N19:O19"/>
    <mergeCell ref="P19:Q19"/>
    <mergeCell ref="S19:T19"/>
    <mergeCell ref="U19:V19"/>
    <mergeCell ref="W19:X19"/>
    <mergeCell ref="U20:V20"/>
    <mergeCell ref="W20:X20"/>
    <mergeCell ref="B20:D20"/>
    <mergeCell ref="E20:F20"/>
    <mergeCell ref="G20:J20"/>
    <mergeCell ref="N20:O20"/>
    <mergeCell ref="P20:Q20"/>
    <mergeCell ref="S20:T20"/>
    <mergeCell ref="B21:D21"/>
    <mergeCell ref="E21:F21"/>
    <mergeCell ref="G21:J21"/>
    <mergeCell ref="N21:O21"/>
    <mergeCell ref="P21:Q21"/>
    <mergeCell ref="S21:T21"/>
    <mergeCell ref="U21:V21"/>
    <mergeCell ref="W21:X21"/>
    <mergeCell ref="W22:X22"/>
    <mergeCell ref="M24:X24"/>
    <mergeCell ref="C25:I25"/>
    <mergeCell ref="M25:X25"/>
    <mergeCell ref="M31:X31"/>
    <mergeCell ref="B22:D22"/>
    <mergeCell ref="E22:J22"/>
    <mergeCell ref="N22:O22"/>
    <mergeCell ref="P22:Q22"/>
    <mergeCell ref="S22:T22"/>
    <mergeCell ref="U22:V22"/>
  </mergeCells>
  <pageMargins left="0.57999999999999996" right="0.4" top="0.42" bottom="0.4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6"/>
  <sheetViews>
    <sheetView showGridLines="0" workbookViewId="0">
      <selection activeCell="Y21" sqref="Y21"/>
    </sheetView>
  </sheetViews>
  <sheetFormatPr defaultRowHeight="14.25" x14ac:dyDescent="0.2"/>
  <cols>
    <col min="1" max="1" width="0.375" customWidth="1"/>
    <col min="2" max="2" width="1.875" customWidth="1"/>
    <col min="3" max="3" width="2.875" customWidth="1"/>
    <col min="4" max="4" width="5.625" customWidth="1"/>
    <col min="5" max="5" width="5.125" customWidth="1"/>
    <col min="6" max="6" width="9.625" customWidth="1"/>
    <col min="7" max="7" width="0.125" customWidth="1"/>
    <col min="8" max="8" width="9.375" customWidth="1"/>
    <col min="9" max="9" width="10.875" customWidth="1"/>
    <col min="10" max="10" width="5.625" customWidth="1"/>
    <col min="11" max="11" width="10.375" hidden="1" customWidth="1"/>
    <col min="12" max="12" width="11.875" hidden="1" customWidth="1"/>
    <col min="13" max="13" width="12.875" customWidth="1"/>
    <col min="14" max="14" width="9.25" hidden="1" customWidth="1"/>
    <col min="15" max="15" width="2.25" hidden="1" customWidth="1"/>
    <col min="16" max="16" width="7.25" hidden="1" customWidth="1"/>
    <col min="17" max="17" width="4.125" hidden="1" customWidth="1"/>
    <col min="18" max="18" width="10.75" hidden="1" customWidth="1"/>
    <col min="19" max="19" width="8.375" hidden="1" customWidth="1"/>
    <col min="20" max="20" width="4.125" hidden="1" customWidth="1"/>
    <col min="21" max="21" width="7" hidden="1" customWidth="1"/>
    <col min="22" max="22" width="6.75" hidden="1" customWidth="1"/>
    <col min="23" max="23" width="0.75" customWidth="1"/>
    <col min="24" max="24" width="20" customWidth="1"/>
  </cols>
  <sheetData>
    <row r="1" spans="2:24" x14ac:dyDescent="0.2">
      <c r="B1" s="55" t="s">
        <v>3</v>
      </c>
      <c r="C1" s="55"/>
      <c r="D1" s="55"/>
      <c r="E1" s="55"/>
      <c r="F1" s="55"/>
      <c r="G1" s="55"/>
      <c r="H1" s="55"/>
      <c r="I1" s="55"/>
      <c r="J1" s="55" t="s">
        <v>125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2:24" ht="3.75" customHeight="1" x14ac:dyDescent="0.2">
      <c r="D2" s="16"/>
      <c r="E2" s="16"/>
      <c r="F2" s="16"/>
      <c r="G2" s="16"/>
      <c r="H2" s="16"/>
      <c r="I2" s="16"/>
      <c r="J2" s="56" t="s">
        <v>126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2:24" x14ac:dyDescent="0.2">
      <c r="B3" s="56" t="s">
        <v>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2:24" ht="7.5" customHeight="1" x14ac:dyDescent="0.2">
      <c r="D4" s="17"/>
      <c r="E4" s="17"/>
      <c r="F4" s="17"/>
      <c r="G4" s="17"/>
      <c r="H4" s="17"/>
      <c r="I4" s="17"/>
      <c r="R4" s="57"/>
      <c r="S4" s="57"/>
    </row>
    <row r="5" spans="2:24" ht="0.75" customHeight="1" x14ac:dyDescent="0.2">
      <c r="D5" s="17"/>
      <c r="E5" s="17"/>
      <c r="F5" s="57"/>
      <c r="G5" s="57"/>
      <c r="H5" s="57"/>
      <c r="I5" s="17"/>
    </row>
    <row r="6" spans="2:24" x14ac:dyDescent="0.2">
      <c r="B6" s="58" t="s">
        <v>134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2:24" ht="16.5" customHeight="1" x14ac:dyDescent="0.2">
      <c r="B7" s="35" t="s">
        <v>161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2:24" ht="16.5" customHeight="1" x14ac:dyDescent="0.2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2:24" ht="2.25" customHeight="1" x14ac:dyDescent="0.2"/>
    <row r="10" spans="2:24" ht="30.75" customHeight="1" x14ac:dyDescent="0.2">
      <c r="B10" s="61" t="s">
        <v>0</v>
      </c>
      <c r="C10" s="61"/>
      <c r="D10" s="61"/>
      <c r="E10" s="62" t="s">
        <v>5</v>
      </c>
      <c r="F10" s="62"/>
      <c r="G10" s="62"/>
      <c r="H10" s="62" t="s">
        <v>119</v>
      </c>
      <c r="I10" s="62"/>
      <c r="J10" s="62"/>
      <c r="K10" s="1" t="s">
        <v>121</v>
      </c>
      <c r="L10" s="1" t="s">
        <v>122</v>
      </c>
      <c r="M10" s="34" t="s">
        <v>180</v>
      </c>
      <c r="N10" s="62" t="s">
        <v>124</v>
      </c>
      <c r="O10" s="62"/>
      <c r="P10" s="62" t="s">
        <v>127</v>
      </c>
      <c r="Q10" s="62"/>
      <c r="R10" s="1" t="s">
        <v>130</v>
      </c>
      <c r="S10" s="62" t="s">
        <v>131</v>
      </c>
      <c r="T10" s="62"/>
      <c r="U10" s="62" t="s">
        <v>132</v>
      </c>
      <c r="V10" s="62"/>
      <c r="W10" s="68" t="s">
        <v>133</v>
      </c>
      <c r="X10" s="60"/>
    </row>
    <row r="11" spans="2:24" ht="17.25" customHeight="1" x14ac:dyDescent="0.2">
      <c r="B11" s="51" t="s">
        <v>1</v>
      </c>
      <c r="C11" s="51"/>
      <c r="D11" s="51"/>
      <c r="E11" s="52" t="s">
        <v>20</v>
      </c>
      <c r="F11" s="52"/>
      <c r="G11" s="52"/>
      <c r="H11" s="53" t="s">
        <v>120</v>
      </c>
      <c r="I11" s="53"/>
      <c r="J11" s="53"/>
      <c r="K11" s="2">
        <v>22</v>
      </c>
      <c r="L11" s="5">
        <v>139789136</v>
      </c>
      <c r="M11" s="6">
        <f>SUM(M12:M12)</f>
        <v>12045000</v>
      </c>
      <c r="N11" s="40">
        <v>13700000</v>
      </c>
      <c r="O11" s="40"/>
      <c r="P11" s="49">
        <v>207875600</v>
      </c>
      <c r="Q11" s="49"/>
      <c r="R11" s="5">
        <v>0</v>
      </c>
      <c r="S11" s="40">
        <v>55345000</v>
      </c>
      <c r="T11" s="40"/>
      <c r="U11" s="49">
        <v>195134154</v>
      </c>
      <c r="V11" s="49"/>
      <c r="W11" s="50" t="s">
        <v>2</v>
      </c>
      <c r="X11" s="50"/>
    </row>
    <row r="12" spans="2:24" ht="17.25" customHeight="1" x14ac:dyDescent="0.2">
      <c r="B12" s="46">
        <v>1</v>
      </c>
      <c r="C12" s="46"/>
      <c r="D12" s="46"/>
      <c r="E12" s="47" t="s">
        <v>21</v>
      </c>
      <c r="F12" s="47"/>
      <c r="G12" s="48" t="s">
        <v>79</v>
      </c>
      <c r="H12" s="48"/>
      <c r="I12" s="48"/>
      <c r="J12" s="48"/>
      <c r="K12" s="3">
        <v>35727</v>
      </c>
      <c r="L12" s="5">
        <v>0</v>
      </c>
      <c r="M12" s="7">
        <v>12045000</v>
      </c>
      <c r="N12" s="40">
        <v>0</v>
      </c>
      <c r="O12" s="40"/>
      <c r="P12" s="44">
        <v>19000000</v>
      </c>
      <c r="Q12" s="44"/>
      <c r="R12" s="5">
        <v>0</v>
      </c>
      <c r="S12" s="40">
        <v>12045000</v>
      </c>
      <c r="T12" s="40"/>
      <c r="U12" s="44">
        <v>12045000</v>
      </c>
      <c r="V12" s="44"/>
      <c r="W12" s="45"/>
      <c r="X12" s="45"/>
    </row>
    <row r="13" spans="2:24" ht="17.25" customHeight="1" x14ac:dyDescent="0.2">
      <c r="B13" s="51" t="s">
        <v>1</v>
      </c>
      <c r="C13" s="51"/>
      <c r="D13" s="51"/>
      <c r="E13" s="52" t="s">
        <v>22</v>
      </c>
      <c r="F13" s="52"/>
      <c r="G13" s="52"/>
      <c r="H13" s="53" t="s">
        <v>120</v>
      </c>
      <c r="I13" s="53"/>
      <c r="J13" s="53"/>
      <c r="K13" s="2">
        <v>50</v>
      </c>
      <c r="L13" s="5">
        <v>51751818</v>
      </c>
      <c r="M13" s="6">
        <f>SUM(M14:M19)</f>
        <v>89277200</v>
      </c>
      <c r="N13" s="40">
        <v>15875000</v>
      </c>
      <c r="O13" s="40"/>
      <c r="P13" s="49">
        <v>426715600</v>
      </c>
      <c r="Q13" s="49"/>
      <c r="R13" s="5">
        <v>0</v>
      </c>
      <c r="S13" s="40">
        <v>171300996</v>
      </c>
      <c r="T13" s="40"/>
      <c r="U13" s="49">
        <v>223052814</v>
      </c>
      <c r="V13" s="49"/>
      <c r="W13" s="50"/>
      <c r="X13" s="50"/>
    </row>
    <row r="14" spans="2:24" ht="17.25" customHeight="1" x14ac:dyDescent="0.2">
      <c r="B14" s="46">
        <v>1</v>
      </c>
      <c r="C14" s="46"/>
      <c r="D14" s="46"/>
      <c r="E14" s="47" t="s">
        <v>23</v>
      </c>
      <c r="F14" s="47"/>
      <c r="G14" s="48" t="s">
        <v>84</v>
      </c>
      <c r="H14" s="48"/>
      <c r="I14" s="48"/>
      <c r="J14" s="48"/>
      <c r="K14" s="3">
        <v>36127</v>
      </c>
      <c r="L14" s="5">
        <v>0</v>
      </c>
      <c r="M14" s="7">
        <v>15000000</v>
      </c>
      <c r="N14" s="40">
        <v>0</v>
      </c>
      <c r="O14" s="40"/>
      <c r="P14" s="44">
        <v>0</v>
      </c>
      <c r="Q14" s="44"/>
      <c r="R14" s="5">
        <v>0</v>
      </c>
      <c r="S14" s="40">
        <v>15000000</v>
      </c>
      <c r="T14" s="40"/>
      <c r="U14" s="44">
        <v>15000000</v>
      </c>
      <c r="V14" s="44"/>
      <c r="W14" s="45"/>
      <c r="X14" s="45"/>
    </row>
    <row r="15" spans="2:24" ht="17.25" customHeight="1" x14ac:dyDescent="0.2">
      <c r="B15" s="46">
        <v>2</v>
      </c>
      <c r="C15" s="46"/>
      <c r="D15" s="46"/>
      <c r="E15" s="47" t="s">
        <v>24</v>
      </c>
      <c r="F15" s="47"/>
      <c r="G15" s="48" t="s">
        <v>85</v>
      </c>
      <c r="H15" s="48"/>
      <c r="I15" s="48"/>
      <c r="J15" s="48"/>
      <c r="K15" s="3">
        <v>36120</v>
      </c>
      <c r="L15" s="5">
        <v>0</v>
      </c>
      <c r="M15" s="7">
        <v>15000000</v>
      </c>
      <c r="N15" s="40">
        <v>0</v>
      </c>
      <c r="O15" s="40"/>
      <c r="P15" s="44">
        <v>0</v>
      </c>
      <c r="Q15" s="44"/>
      <c r="R15" s="5">
        <v>0</v>
      </c>
      <c r="S15" s="40">
        <v>15000000</v>
      </c>
      <c r="T15" s="40"/>
      <c r="U15" s="44">
        <v>15000000</v>
      </c>
      <c r="V15" s="44"/>
      <c r="W15" s="45"/>
      <c r="X15" s="45"/>
    </row>
    <row r="16" spans="2:24" ht="17.25" customHeight="1" x14ac:dyDescent="0.2">
      <c r="B16" s="46">
        <v>3</v>
      </c>
      <c r="C16" s="46"/>
      <c r="D16" s="46"/>
      <c r="E16" s="47" t="s">
        <v>25</v>
      </c>
      <c r="F16" s="47"/>
      <c r="G16" s="48" t="s">
        <v>86</v>
      </c>
      <c r="H16" s="48"/>
      <c r="I16" s="48"/>
      <c r="J16" s="48"/>
      <c r="K16" s="3">
        <v>34398</v>
      </c>
      <c r="L16" s="5">
        <v>-1193010</v>
      </c>
      <c r="M16" s="7">
        <v>15000000</v>
      </c>
      <c r="N16" s="40">
        <v>0</v>
      </c>
      <c r="O16" s="40"/>
      <c r="P16" s="44">
        <v>0</v>
      </c>
      <c r="Q16" s="44"/>
      <c r="R16" s="5">
        <v>0</v>
      </c>
      <c r="S16" s="40">
        <v>15000000</v>
      </c>
      <c r="T16" s="40"/>
      <c r="U16" s="44">
        <v>13806990</v>
      </c>
      <c r="V16" s="44"/>
      <c r="W16" s="45"/>
      <c r="X16" s="45"/>
    </row>
    <row r="17" spans="2:24" ht="17.25" customHeight="1" x14ac:dyDescent="0.2">
      <c r="B17" s="46">
        <v>4</v>
      </c>
      <c r="C17" s="46"/>
      <c r="D17" s="46"/>
      <c r="E17" s="47" t="s">
        <v>26</v>
      </c>
      <c r="F17" s="47"/>
      <c r="G17" s="48" t="s">
        <v>87</v>
      </c>
      <c r="H17" s="48"/>
      <c r="I17" s="48"/>
      <c r="J17" s="48"/>
      <c r="K17" s="3">
        <v>36033</v>
      </c>
      <c r="L17" s="5">
        <v>0</v>
      </c>
      <c r="M17" s="7">
        <v>15000000</v>
      </c>
      <c r="N17" s="40">
        <v>0</v>
      </c>
      <c r="O17" s="40"/>
      <c r="P17" s="44">
        <v>0</v>
      </c>
      <c r="Q17" s="44"/>
      <c r="R17" s="5">
        <v>0</v>
      </c>
      <c r="S17" s="40">
        <v>15000000</v>
      </c>
      <c r="T17" s="40"/>
      <c r="U17" s="44">
        <v>15000000</v>
      </c>
      <c r="V17" s="44"/>
      <c r="W17" s="45"/>
      <c r="X17" s="45"/>
    </row>
    <row r="18" spans="2:24" ht="17.25" customHeight="1" x14ac:dyDescent="0.2">
      <c r="B18" s="46">
        <v>5</v>
      </c>
      <c r="C18" s="46"/>
      <c r="D18" s="46"/>
      <c r="E18" s="47" t="s">
        <v>27</v>
      </c>
      <c r="F18" s="47"/>
      <c r="G18" s="48" t="s">
        <v>80</v>
      </c>
      <c r="H18" s="48"/>
      <c r="I18" s="48"/>
      <c r="J18" s="48"/>
      <c r="K18" s="3">
        <v>35126</v>
      </c>
      <c r="L18" s="5">
        <v>0</v>
      </c>
      <c r="M18" s="7">
        <v>16927200</v>
      </c>
      <c r="N18" s="40">
        <v>0</v>
      </c>
      <c r="O18" s="40"/>
      <c r="P18" s="44">
        <v>0</v>
      </c>
      <c r="Q18" s="44"/>
      <c r="R18" s="5">
        <v>0</v>
      </c>
      <c r="S18" s="40">
        <v>16927200</v>
      </c>
      <c r="T18" s="40"/>
      <c r="U18" s="44">
        <v>16927200</v>
      </c>
      <c r="V18" s="44"/>
      <c r="W18" s="45"/>
      <c r="X18" s="45"/>
    </row>
    <row r="19" spans="2:24" ht="17.25" customHeight="1" x14ac:dyDescent="0.2">
      <c r="B19" s="46">
        <v>6</v>
      </c>
      <c r="C19" s="46"/>
      <c r="D19" s="46"/>
      <c r="E19" s="47" t="s">
        <v>28</v>
      </c>
      <c r="F19" s="47"/>
      <c r="G19" s="48" t="s">
        <v>88</v>
      </c>
      <c r="H19" s="48"/>
      <c r="I19" s="48"/>
      <c r="J19" s="48"/>
      <c r="K19" s="3">
        <v>35393</v>
      </c>
      <c r="L19" s="5">
        <v>-34304400</v>
      </c>
      <c r="M19" s="7">
        <v>12350000</v>
      </c>
      <c r="N19" s="40">
        <v>6175000</v>
      </c>
      <c r="O19" s="40"/>
      <c r="P19" s="44">
        <v>0</v>
      </c>
      <c r="Q19" s="44"/>
      <c r="R19" s="5">
        <v>0</v>
      </c>
      <c r="S19" s="40">
        <v>6175000</v>
      </c>
      <c r="T19" s="40"/>
      <c r="U19" s="44">
        <v>-28129400</v>
      </c>
      <c r="V19" s="44"/>
      <c r="W19" s="45"/>
      <c r="X19" s="45"/>
    </row>
    <row r="20" spans="2:24" ht="17.25" customHeight="1" x14ac:dyDescent="0.2">
      <c r="B20" s="51" t="s">
        <v>1</v>
      </c>
      <c r="C20" s="51"/>
      <c r="D20" s="51"/>
      <c r="E20" s="52" t="s">
        <v>29</v>
      </c>
      <c r="F20" s="52"/>
      <c r="G20" s="52"/>
      <c r="H20" s="53" t="s">
        <v>120</v>
      </c>
      <c r="I20" s="53"/>
      <c r="J20" s="53"/>
      <c r="K20" s="2">
        <v>49</v>
      </c>
      <c r="L20" s="5">
        <v>45282038</v>
      </c>
      <c r="M20" s="6">
        <f>SUM(M21:M31)</f>
        <v>179251404</v>
      </c>
      <c r="N20" s="40">
        <v>0</v>
      </c>
      <c r="O20" s="40"/>
      <c r="P20" s="49">
        <v>225000000</v>
      </c>
      <c r="Q20" s="49"/>
      <c r="R20" s="5">
        <v>0</v>
      </c>
      <c r="S20" s="40">
        <v>406375600</v>
      </c>
      <c r="T20" s="40"/>
      <c r="U20" s="49">
        <v>451657630</v>
      </c>
      <c r="V20" s="49"/>
      <c r="W20" s="50"/>
      <c r="X20" s="50"/>
    </row>
    <row r="21" spans="2:24" ht="17.25" customHeight="1" x14ac:dyDescent="0.2">
      <c r="B21" s="46">
        <v>1</v>
      </c>
      <c r="C21" s="46"/>
      <c r="D21" s="46"/>
      <c r="E21" s="47" t="s">
        <v>30</v>
      </c>
      <c r="F21" s="47"/>
      <c r="G21" s="48" t="s">
        <v>90</v>
      </c>
      <c r="H21" s="48"/>
      <c r="I21" s="48"/>
      <c r="J21" s="48"/>
      <c r="K21" s="3">
        <v>36502</v>
      </c>
      <c r="L21" s="5">
        <v>-52444810</v>
      </c>
      <c r="M21" s="7">
        <v>11627200</v>
      </c>
      <c r="N21" s="40">
        <v>0</v>
      </c>
      <c r="O21" s="40"/>
      <c r="P21" s="44">
        <v>0</v>
      </c>
      <c r="Q21" s="44"/>
      <c r="R21" s="5">
        <v>0</v>
      </c>
      <c r="S21" s="40">
        <v>11627200</v>
      </c>
      <c r="T21" s="40"/>
      <c r="U21" s="44">
        <v>-40817610</v>
      </c>
      <c r="V21" s="44"/>
      <c r="W21" s="45"/>
      <c r="X21" s="45"/>
    </row>
    <row r="22" spans="2:24" ht="17.25" customHeight="1" x14ac:dyDescent="0.2">
      <c r="B22" s="46">
        <v>2</v>
      </c>
      <c r="C22" s="46"/>
      <c r="D22" s="46"/>
      <c r="E22" s="47" t="s">
        <v>31</v>
      </c>
      <c r="F22" s="47"/>
      <c r="G22" s="48" t="s">
        <v>82</v>
      </c>
      <c r="H22" s="48"/>
      <c r="I22" s="48"/>
      <c r="J22" s="48"/>
      <c r="K22" s="3">
        <v>36385</v>
      </c>
      <c r="L22" s="5">
        <v>0</v>
      </c>
      <c r="M22" s="7">
        <v>15000000</v>
      </c>
      <c r="N22" s="40">
        <v>0</v>
      </c>
      <c r="O22" s="40"/>
      <c r="P22" s="44">
        <v>0</v>
      </c>
      <c r="Q22" s="44"/>
      <c r="R22" s="5">
        <v>0</v>
      </c>
      <c r="S22" s="40">
        <v>15000000</v>
      </c>
      <c r="T22" s="40"/>
      <c r="U22" s="44">
        <v>15000000</v>
      </c>
      <c r="V22" s="44"/>
      <c r="W22" s="45"/>
      <c r="X22" s="45"/>
    </row>
    <row r="23" spans="2:24" ht="17.25" customHeight="1" x14ac:dyDescent="0.2">
      <c r="B23" s="46">
        <v>3</v>
      </c>
      <c r="C23" s="46"/>
      <c r="D23" s="46"/>
      <c r="E23" s="47" t="s">
        <v>32</v>
      </c>
      <c r="F23" s="47"/>
      <c r="G23" s="48" t="s">
        <v>91</v>
      </c>
      <c r="H23" s="48"/>
      <c r="I23" s="48"/>
      <c r="J23" s="48"/>
      <c r="K23" s="3">
        <v>36241</v>
      </c>
      <c r="L23" s="5">
        <v>551000</v>
      </c>
      <c r="M23" s="7">
        <v>15000000</v>
      </c>
      <c r="N23" s="40">
        <v>0</v>
      </c>
      <c r="O23" s="40"/>
      <c r="P23" s="44">
        <v>0</v>
      </c>
      <c r="Q23" s="44"/>
      <c r="R23" s="5">
        <v>0</v>
      </c>
      <c r="S23" s="40">
        <v>15000000</v>
      </c>
      <c r="T23" s="40"/>
      <c r="U23" s="44">
        <v>15551000</v>
      </c>
      <c r="V23" s="44"/>
      <c r="W23" s="45"/>
      <c r="X23" s="45"/>
    </row>
    <row r="24" spans="2:24" ht="17.25" customHeight="1" x14ac:dyDescent="0.2">
      <c r="B24" s="46">
        <v>4</v>
      </c>
      <c r="C24" s="46"/>
      <c r="D24" s="46"/>
      <c r="E24" s="47" t="s">
        <v>33</v>
      </c>
      <c r="F24" s="47"/>
      <c r="G24" s="48" t="s">
        <v>92</v>
      </c>
      <c r="H24" s="48"/>
      <c r="I24" s="48"/>
      <c r="J24" s="48"/>
      <c r="K24" s="3">
        <v>36278</v>
      </c>
      <c r="L24" s="5">
        <v>0</v>
      </c>
      <c r="M24" s="7">
        <v>15000000</v>
      </c>
      <c r="N24" s="40">
        <v>0</v>
      </c>
      <c r="O24" s="40"/>
      <c r="P24" s="44">
        <v>0</v>
      </c>
      <c r="Q24" s="44"/>
      <c r="R24" s="5">
        <v>0</v>
      </c>
      <c r="S24" s="40">
        <v>15000000</v>
      </c>
      <c r="T24" s="40"/>
      <c r="U24" s="44">
        <v>15000000</v>
      </c>
      <c r="V24" s="44"/>
      <c r="W24" s="45"/>
      <c r="X24" s="45"/>
    </row>
    <row r="25" spans="2:24" ht="17.25" customHeight="1" x14ac:dyDescent="0.2">
      <c r="B25" s="46">
        <v>5</v>
      </c>
      <c r="C25" s="46"/>
      <c r="D25" s="46"/>
      <c r="E25" s="47" t="s">
        <v>34</v>
      </c>
      <c r="F25" s="47"/>
      <c r="G25" s="48" t="s">
        <v>93</v>
      </c>
      <c r="H25" s="48"/>
      <c r="I25" s="48"/>
      <c r="J25" s="48"/>
      <c r="K25" s="3">
        <v>36510</v>
      </c>
      <c r="L25" s="5">
        <v>0</v>
      </c>
      <c r="M25" s="7">
        <v>15000000</v>
      </c>
      <c r="N25" s="40">
        <v>0</v>
      </c>
      <c r="O25" s="40"/>
      <c r="P25" s="44">
        <v>0</v>
      </c>
      <c r="Q25" s="44"/>
      <c r="R25" s="5">
        <v>0</v>
      </c>
      <c r="S25" s="40">
        <v>15000000</v>
      </c>
      <c r="T25" s="40"/>
      <c r="U25" s="44">
        <v>15000000</v>
      </c>
      <c r="V25" s="44"/>
      <c r="W25" s="45"/>
      <c r="X25" s="45"/>
    </row>
    <row r="26" spans="2:24" ht="17.25" customHeight="1" x14ac:dyDescent="0.2">
      <c r="B26" s="46">
        <v>6</v>
      </c>
      <c r="C26" s="46"/>
      <c r="D26" s="46"/>
      <c r="E26" s="47" t="s">
        <v>35</v>
      </c>
      <c r="F26" s="47"/>
      <c r="G26" s="48" t="s">
        <v>94</v>
      </c>
      <c r="H26" s="48"/>
      <c r="I26" s="48"/>
      <c r="J26" s="48"/>
      <c r="K26" s="3">
        <v>35931</v>
      </c>
      <c r="L26" s="5">
        <v>0</v>
      </c>
      <c r="M26" s="7">
        <v>15963600</v>
      </c>
      <c r="N26" s="40">
        <v>0</v>
      </c>
      <c r="O26" s="40"/>
      <c r="P26" s="44">
        <v>0</v>
      </c>
      <c r="Q26" s="44"/>
      <c r="R26" s="5">
        <v>0</v>
      </c>
      <c r="S26" s="40">
        <v>15963600</v>
      </c>
      <c r="T26" s="40"/>
      <c r="U26" s="44">
        <v>15963600</v>
      </c>
      <c r="V26" s="44"/>
      <c r="W26" s="45"/>
      <c r="X26" s="45"/>
    </row>
    <row r="27" spans="2:24" ht="17.25" customHeight="1" x14ac:dyDescent="0.2">
      <c r="B27" s="46">
        <v>7</v>
      </c>
      <c r="C27" s="46"/>
      <c r="D27" s="46"/>
      <c r="E27" s="47" t="s">
        <v>36</v>
      </c>
      <c r="F27" s="47"/>
      <c r="G27" s="48" t="s">
        <v>95</v>
      </c>
      <c r="H27" s="48"/>
      <c r="I27" s="48"/>
      <c r="J27" s="48"/>
      <c r="K27" s="3">
        <v>36353</v>
      </c>
      <c r="L27" s="5">
        <v>0</v>
      </c>
      <c r="M27" s="7">
        <v>15000000</v>
      </c>
      <c r="N27" s="40">
        <v>0</v>
      </c>
      <c r="O27" s="40"/>
      <c r="P27" s="44">
        <v>0</v>
      </c>
      <c r="Q27" s="44"/>
      <c r="R27" s="5">
        <v>0</v>
      </c>
      <c r="S27" s="40">
        <v>15000000</v>
      </c>
      <c r="T27" s="40"/>
      <c r="U27" s="44">
        <v>15000000</v>
      </c>
      <c r="V27" s="44"/>
      <c r="W27" s="45"/>
      <c r="X27" s="45"/>
    </row>
    <row r="28" spans="2:24" ht="17.25" customHeight="1" x14ac:dyDescent="0.2">
      <c r="B28" s="46">
        <v>8</v>
      </c>
      <c r="C28" s="46"/>
      <c r="D28" s="46"/>
      <c r="E28" s="47" t="s">
        <v>37</v>
      </c>
      <c r="F28" s="47"/>
      <c r="G28" s="48" t="s">
        <v>96</v>
      </c>
      <c r="H28" s="48"/>
      <c r="I28" s="48"/>
      <c r="J28" s="48"/>
      <c r="K28" s="3">
        <v>36268</v>
      </c>
      <c r="L28" s="5">
        <v>0</v>
      </c>
      <c r="M28" s="7">
        <v>15000000</v>
      </c>
      <c r="N28" s="40">
        <v>0</v>
      </c>
      <c r="O28" s="40"/>
      <c r="P28" s="44">
        <v>0</v>
      </c>
      <c r="Q28" s="44"/>
      <c r="R28" s="5">
        <v>0</v>
      </c>
      <c r="S28" s="40">
        <v>15000000</v>
      </c>
      <c r="T28" s="40"/>
      <c r="U28" s="44">
        <v>15000000</v>
      </c>
      <c r="V28" s="44"/>
      <c r="W28" s="45"/>
      <c r="X28" s="45"/>
    </row>
    <row r="29" spans="2:24" ht="17.25" customHeight="1" x14ac:dyDescent="0.2">
      <c r="B29" s="46">
        <v>9</v>
      </c>
      <c r="C29" s="46"/>
      <c r="D29" s="46"/>
      <c r="E29" s="47" t="s">
        <v>38</v>
      </c>
      <c r="F29" s="47"/>
      <c r="G29" s="48" t="s">
        <v>97</v>
      </c>
      <c r="H29" s="48"/>
      <c r="I29" s="48"/>
      <c r="J29" s="48"/>
      <c r="K29" s="3">
        <v>36268</v>
      </c>
      <c r="L29" s="5">
        <v>0</v>
      </c>
      <c r="M29" s="7">
        <v>15000000</v>
      </c>
      <c r="N29" s="40">
        <v>0</v>
      </c>
      <c r="O29" s="40"/>
      <c r="P29" s="44">
        <v>0</v>
      </c>
      <c r="Q29" s="44"/>
      <c r="R29" s="5">
        <v>0</v>
      </c>
      <c r="S29" s="40">
        <v>15000000</v>
      </c>
      <c r="T29" s="40"/>
      <c r="U29" s="44">
        <v>15000000</v>
      </c>
      <c r="V29" s="44"/>
      <c r="W29" s="45"/>
      <c r="X29" s="45"/>
    </row>
    <row r="30" spans="2:24" ht="17.25" customHeight="1" x14ac:dyDescent="0.2">
      <c r="B30" s="46">
        <v>10</v>
      </c>
      <c r="C30" s="46"/>
      <c r="D30" s="46"/>
      <c r="E30" s="47" t="s">
        <v>39</v>
      </c>
      <c r="F30" s="47"/>
      <c r="G30" s="48" t="s">
        <v>98</v>
      </c>
      <c r="H30" s="48"/>
      <c r="I30" s="48"/>
      <c r="J30" s="48"/>
      <c r="K30" s="3">
        <v>35207.645833333299</v>
      </c>
      <c r="L30" s="5">
        <v>17500000</v>
      </c>
      <c r="M30" s="15">
        <f>16284800+15375804</f>
        <v>31660604</v>
      </c>
      <c r="N30" s="40">
        <v>0</v>
      </c>
      <c r="O30" s="40"/>
      <c r="P30" s="44">
        <v>0</v>
      </c>
      <c r="Q30" s="44"/>
      <c r="R30" s="5">
        <v>0</v>
      </c>
      <c r="S30" s="40">
        <v>18784800</v>
      </c>
      <c r="T30" s="40"/>
      <c r="U30" s="44">
        <v>36284800</v>
      </c>
      <c r="V30" s="44"/>
      <c r="W30" s="77" t="s">
        <v>179</v>
      </c>
      <c r="X30" s="45"/>
    </row>
    <row r="31" spans="2:24" ht="17.25" customHeight="1" x14ac:dyDescent="0.2">
      <c r="B31" s="46">
        <v>11</v>
      </c>
      <c r="C31" s="46"/>
      <c r="D31" s="46"/>
      <c r="E31" s="83" t="s">
        <v>40</v>
      </c>
      <c r="F31" s="84"/>
      <c r="G31" s="80" t="s">
        <v>99</v>
      </c>
      <c r="H31" s="81"/>
      <c r="I31" s="81"/>
      <c r="J31" s="82"/>
      <c r="K31" s="3">
        <v>35493.648715277799</v>
      </c>
      <c r="L31" s="5">
        <v>0</v>
      </c>
      <c r="M31" s="15">
        <v>15000000</v>
      </c>
      <c r="N31" s="74">
        <v>0</v>
      </c>
      <c r="O31" s="75"/>
      <c r="P31" s="78">
        <v>0</v>
      </c>
      <c r="Q31" s="79"/>
      <c r="R31" s="5">
        <v>0</v>
      </c>
      <c r="S31" s="74">
        <v>15000000</v>
      </c>
      <c r="T31" s="75"/>
      <c r="U31" s="78">
        <v>15000000</v>
      </c>
      <c r="V31" s="79"/>
      <c r="W31" s="72"/>
      <c r="X31" s="73"/>
    </row>
    <row r="32" spans="2:24" ht="17.25" customHeight="1" x14ac:dyDescent="0.2">
      <c r="B32" s="51" t="s">
        <v>1</v>
      </c>
      <c r="C32" s="51"/>
      <c r="D32" s="51"/>
      <c r="E32" s="52" t="s">
        <v>41</v>
      </c>
      <c r="F32" s="52"/>
      <c r="G32" s="52"/>
      <c r="H32" s="53" t="s">
        <v>120</v>
      </c>
      <c r="I32" s="53"/>
      <c r="J32" s="53"/>
      <c r="K32" s="2">
        <v>76</v>
      </c>
      <c r="L32" s="5">
        <v>154642520</v>
      </c>
      <c r="M32" s="6">
        <f>SUM(M33:M44)</f>
        <v>215107080</v>
      </c>
      <c r="N32" s="40">
        <v>38931000</v>
      </c>
      <c r="O32" s="40"/>
      <c r="P32" s="49">
        <v>646562400</v>
      </c>
      <c r="Q32" s="49"/>
      <c r="R32" s="5">
        <v>0</v>
      </c>
      <c r="S32" s="40">
        <v>285528480</v>
      </c>
      <c r="T32" s="40"/>
      <c r="U32" s="49">
        <v>440171000</v>
      </c>
      <c r="V32" s="49"/>
      <c r="W32" s="50"/>
      <c r="X32" s="50"/>
    </row>
    <row r="33" spans="2:24" ht="17.25" customHeight="1" x14ac:dyDescent="0.2">
      <c r="B33" s="46">
        <v>1</v>
      </c>
      <c r="C33" s="46"/>
      <c r="D33" s="46"/>
      <c r="E33" s="47" t="s">
        <v>42</v>
      </c>
      <c r="F33" s="47"/>
      <c r="G33" s="48" t="s">
        <v>102</v>
      </c>
      <c r="H33" s="48"/>
      <c r="I33" s="48"/>
      <c r="J33" s="48"/>
      <c r="K33" s="3">
        <v>36857</v>
      </c>
      <c r="L33" s="5">
        <v>0</v>
      </c>
      <c r="M33" s="7">
        <v>17500000</v>
      </c>
      <c r="N33" s="40">
        <v>0</v>
      </c>
      <c r="O33" s="40"/>
      <c r="P33" s="44">
        <v>0</v>
      </c>
      <c r="Q33" s="44"/>
      <c r="R33" s="5">
        <v>0</v>
      </c>
      <c r="S33" s="40">
        <v>17500000</v>
      </c>
      <c r="T33" s="40"/>
      <c r="U33" s="44">
        <v>17500000</v>
      </c>
      <c r="V33" s="44"/>
      <c r="W33" s="45"/>
      <c r="X33" s="45"/>
    </row>
    <row r="34" spans="2:24" ht="17.25" customHeight="1" x14ac:dyDescent="0.2">
      <c r="B34" s="46">
        <v>2</v>
      </c>
      <c r="C34" s="46"/>
      <c r="D34" s="46"/>
      <c r="E34" s="47" t="s">
        <v>43</v>
      </c>
      <c r="F34" s="47"/>
      <c r="G34" s="48" t="s">
        <v>101</v>
      </c>
      <c r="H34" s="48"/>
      <c r="I34" s="48"/>
      <c r="J34" s="48"/>
      <c r="K34" s="3">
        <v>36844</v>
      </c>
      <c r="L34" s="5">
        <v>-963600</v>
      </c>
      <c r="M34" s="7">
        <v>17500000</v>
      </c>
      <c r="N34" s="40">
        <v>0</v>
      </c>
      <c r="O34" s="40"/>
      <c r="P34" s="44">
        <v>0</v>
      </c>
      <c r="Q34" s="44"/>
      <c r="R34" s="5">
        <v>0</v>
      </c>
      <c r="S34" s="40">
        <v>17500000</v>
      </c>
      <c r="T34" s="40"/>
      <c r="U34" s="44">
        <v>16536400</v>
      </c>
      <c r="V34" s="44"/>
      <c r="W34" s="45"/>
      <c r="X34" s="45"/>
    </row>
    <row r="35" spans="2:24" ht="17.25" customHeight="1" x14ac:dyDescent="0.2">
      <c r="B35" s="46">
        <v>3</v>
      </c>
      <c r="C35" s="46"/>
      <c r="D35" s="46"/>
      <c r="E35" s="47" t="s">
        <v>44</v>
      </c>
      <c r="F35" s="47"/>
      <c r="G35" s="48" t="s">
        <v>103</v>
      </c>
      <c r="H35" s="48"/>
      <c r="I35" s="48"/>
      <c r="J35" s="48"/>
      <c r="K35" s="3">
        <v>36801</v>
      </c>
      <c r="L35" s="5">
        <v>0</v>
      </c>
      <c r="M35" s="7">
        <v>17500000</v>
      </c>
      <c r="N35" s="40">
        <v>0</v>
      </c>
      <c r="O35" s="40"/>
      <c r="P35" s="44">
        <v>0</v>
      </c>
      <c r="Q35" s="44"/>
      <c r="R35" s="5">
        <v>0</v>
      </c>
      <c r="S35" s="40">
        <v>17500000</v>
      </c>
      <c r="T35" s="40"/>
      <c r="U35" s="44">
        <v>17500000</v>
      </c>
      <c r="V35" s="44"/>
      <c r="W35" s="45"/>
      <c r="X35" s="45"/>
    </row>
    <row r="36" spans="2:24" ht="17.25" customHeight="1" x14ac:dyDescent="0.2">
      <c r="B36" s="46">
        <v>4</v>
      </c>
      <c r="C36" s="46"/>
      <c r="D36" s="46"/>
      <c r="E36" s="47" t="s">
        <v>45</v>
      </c>
      <c r="F36" s="47"/>
      <c r="G36" s="48" t="s">
        <v>83</v>
      </c>
      <c r="H36" s="48"/>
      <c r="I36" s="48"/>
      <c r="J36" s="48"/>
      <c r="K36" s="3">
        <v>36613</v>
      </c>
      <c r="L36" s="5">
        <v>1541760</v>
      </c>
      <c r="M36" s="7">
        <v>17500000</v>
      </c>
      <c r="N36" s="40">
        <v>0</v>
      </c>
      <c r="O36" s="40"/>
      <c r="P36" s="44">
        <v>0</v>
      </c>
      <c r="Q36" s="44"/>
      <c r="R36" s="5">
        <v>0</v>
      </c>
      <c r="S36" s="40">
        <v>17500000</v>
      </c>
      <c r="T36" s="40"/>
      <c r="U36" s="44">
        <v>19041760</v>
      </c>
      <c r="V36" s="44"/>
      <c r="W36" s="45"/>
      <c r="X36" s="45"/>
    </row>
    <row r="37" spans="2:24" ht="17.25" customHeight="1" x14ac:dyDescent="0.2">
      <c r="B37" s="46">
        <v>5</v>
      </c>
      <c r="C37" s="46"/>
      <c r="D37" s="46"/>
      <c r="E37" s="47" t="s">
        <v>46</v>
      </c>
      <c r="F37" s="47"/>
      <c r="G37" s="48" t="s">
        <v>104</v>
      </c>
      <c r="H37" s="48"/>
      <c r="I37" s="48"/>
      <c r="J37" s="48"/>
      <c r="K37" s="3">
        <v>36752</v>
      </c>
      <c r="L37" s="5">
        <v>0</v>
      </c>
      <c r="M37" s="7">
        <v>17500000</v>
      </c>
      <c r="N37" s="40">
        <v>0</v>
      </c>
      <c r="O37" s="40"/>
      <c r="P37" s="44">
        <v>0</v>
      </c>
      <c r="Q37" s="44"/>
      <c r="R37" s="5">
        <v>0</v>
      </c>
      <c r="S37" s="40">
        <v>17500000</v>
      </c>
      <c r="T37" s="40"/>
      <c r="U37" s="44">
        <v>17500000</v>
      </c>
      <c r="V37" s="44"/>
      <c r="W37" s="45"/>
      <c r="X37" s="45"/>
    </row>
    <row r="38" spans="2:24" ht="17.25" customHeight="1" x14ac:dyDescent="0.2">
      <c r="B38" s="46">
        <v>6</v>
      </c>
      <c r="C38" s="46"/>
      <c r="D38" s="46"/>
      <c r="E38" s="47" t="s">
        <v>47</v>
      </c>
      <c r="F38" s="47"/>
      <c r="G38" s="48" t="s">
        <v>105</v>
      </c>
      <c r="H38" s="48"/>
      <c r="I38" s="48"/>
      <c r="J38" s="48"/>
      <c r="K38" s="3">
        <v>36683</v>
      </c>
      <c r="L38" s="5">
        <v>0</v>
      </c>
      <c r="M38" s="7">
        <v>17500000</v>
      </c>
      <c r="N38" s="40">
        <v>0</v>
      </c>
      <c r="O38" s="40"/>
      <c r="P38" s="44">
        <v>0</v>
      </c>
      <c r="Q38" s="44"/>
      <c r="R38" s="5">
        <v>0</v>
      </c>
      <c r="S38" s="40">
        <v>17500000</v>
      </c>
      <c r="T38" s="40"/>
      <c r="U38" s="44">
        <v>17500000</v>
      </c>
      <c r="V38" s="44"/>
      <c r="W38" s="45"/>
      <c r="X38" s="45"/>
    </row>
    <row r="39" spans="2:24" ht="17.25" customHeight="1" x14ac:dyDescent="0.2">
      <c r="B39" s="46">
        <v>7</v>
      </c>
      <c r="C39" s="46"/>
      <c r="D39" s="46"/>
      <c r="E39" s="47" t="s">
        <v>48</v>
      </c>
      <c r="F39" s="47"/>
      <c r="G39" s="48" t="s">
        <v>106</v>
      </c>
      <c r="H39" s="48"/>
      <c r="I39" s="48"/>
      <c r="J39" s="48"/>
      <c r="K39" s="3">
        <v>36603</v>
      </c>
      <c r="L39" s="5">
        <v>0</v>
      </c>
      <c r="M39" s="7">
        <v>18784800</v>
      </c>
      <c r="N39" s="40">
        <v>0</v>
      </c>
      <c r="O39" s="40"/>
      <c r="P39" s="44">
        <v>0</v>
      </c>
      <c r="Q39" s="44"/>
      <c r="R39" s="5">
        <v>0</v>
      </c>
      <c r="S39" s="40">
        <v>18784800</v>
      </c>
      <c r="T39" s="40"/>
      <c r="U39" s="44">
        <v>18784800</v>
      </c>
      <c r="V39" s="44"/>
      <c r="W39" s="45"/>
      <c r="X39" s="45"/>
    </row>
    <row r="40" spans="2:24" ht="17.25" customHeight="1" x14ac:dyDescent="0.2">
      <c r="B40" s="46">
        <v>8</v>
      </c>
      <c r="C40" s="46"/>
      <c r="D40" s="46"/>
      <c r="E40" s="47" t="s">
        <v>49</v>
      </c>
      <c r="F40" s="47"/>
      <c r="G40" s="48" t="s">
        <v>107</v>
      </c>
      <c r="H40" s="48"/>
      <c r="I40" s="48"/>
      <c r="J40" s="48"/>
      <c r="K40" s="3">
        <v>36830</v>
      </c>
      <c r="L40" s="5">
        <v>1541760</v>
      </c>
      <c r="M40" s="7">
        <v>17500000</v>
      </c>
      <c r="N40" s="40">
        <v>0</v>
      </c>
      <c r="O40" s="40"/>
      <c r="P40" s="44">
        <v>0</v>
      </c>
      <c r="Q40" s="44"/>
      <c r="R40" s="5">
        <v>0</v>
      </c>
      <c r="S40" s="40">
        <v>17500000</v>
      </c>
      <c r="T40" s="40"/>
      <c r="U40" s="44">
        <v>19041760</v>
      </c>
      <c r="V40" s="44"/>
      <c r="W40" s="45"/>
      <c r="X40" s="45"/>
    </row>
    <row r="41" spans="2:24" ht="17.25" customHeight="1" x14ac:dyDescent="0.2">
      <c r="B41" s="46">
        <v>9</v>
      </c>
      <c r="C41" s="46"/>
      <c r="D41" s="46"/>
      <c r="E41" s="47" t="s">
        <v>50</v>
      </c>
      <c r="F41" s="47"/>
      <c r="G41" s="48" t="s">
        <v>108</v>
      </c>
      <c r="H41" s="48"/>
      <c r="I41" s="48"/>
      <c r="J41" s="48"/>
      <c r="K41" s="3">
        <v>36557</v>
      </c>
      <c r="L41" s="5">
        <v>0</v>
      </c>
      <c r="M41" s="7">
        <v>18142400</v>
      </c>
      <c r="N41" s="40">
        <v>0</v>
      </c>
      <c r="O41" s="40"/>
      <c r="P41" s="44">
        <v>0</v>
      </c>
      <c r="Q41" s="44"/>
      <c r="R41" s="5">
        <v>0</v>
      </c>
      <c r="S41" s="40">
        <v>18142400</v>
      </c>
      <c r="T41" s="40"/>
      <c r="U41" s="44">
        <v>18142400</v>
      </c>
      <c r="V41" s="44"/>
      <c r="W41" s="45"/>
      <c r="X41" s="45"/>
    </row>
    <row r="42" spans="2:24" ht="17.25" customHeight="1" x14ac:dyDescent="0.2">
      <c r="B42" s="46">
        <v>10</v>
      </c>
      <c r="C42" s="46"/>
      <c r="D42" s="46"/>
      <c r="E42" s="47" t="s">
        <v>51</v>
      </c>
      <c r="F42" s="47"/>
      <c r="G42" s="48" t="s">
        <v>109</v>
      </c>
      <c r="H42" s="48"/>
      <c r="I42" s="48"/>
      <c r="J42" s="48"/>
      <c r="K42" s="3">
        <v>36780</v>
      </c>
      <c r="L42" s="5">
        <v>0</v>
      </c>
      <c r="M42" s="7">
        <v>17500000</v>
      </c>
      <c r="N42" s="40">
        <v>0</v>
      </c>
      <c r="O42" s="40"/>
      <c r="P42" s="44">
        <v>0</v>
      </c>
      <c r="Q42" s="44"/>
      <c r="R42" s="5">
        <v>0</v>
      </c>
      <c r="S42" s="40">
        <v>17500000</v>
      </c>
      <c r="T42" s="40"/>
      <c r="U42" s="44">
        <v>17500000</v>
      </c>
      <c r="V42" s="44"/>
      <c r="W42" s="45"/>
      <c r="X42" s="45"/>
    </row>
    <row r="43" spans="2:24" ht="17.25" customHeight="1" x14ac:dyDescent="0.2">
      <c r="B43" s="46">
        <v>11</v>
      </c>
      <c r="C43" s="46"/>
      <c r="D43" s="46"/>
      <c r="E43" s="47" t="s">
        <v>52</v>
      </c>
      <c r="F43" s="47"/>
      <c r="G43" s="48" t="s">
        <v>110</v>
      </c>
      <c r="H43" s="48"/>
      <c r="I43" s="48"/>
      <c r="J43" s="48"/>
      <c r="K43" s="3">
        <v>36690</v>
      </c>
      <c r="L43" s="5">
        <v>0</v>
      </c>
      <c r="M43" s="7">
        <v>20679880</v>
      </c>
      <c r="N43" s="40">
        <v>0</v>
      </c>
      <c r="O43" s="40"/>
      <c r="P43" s="44">
        <v>0</v>
      </c>
      <c r="Q43" s="44"/>
      <c r="R43" s="5">
        <v>0</v>
      </c>
      <c r="S43" s="40">
        <v>20679880</v>
      </c>
      <c r="T43" s="40"/>
      <c r="U43" s="44">
        <v>20679880</v>
      </c>
      <c r="V43" s="44"/>
      <c r="W43" s="45"/>
      <c r="X43" s="45"/>
    </row>
    <row r="44" spans="2:24" ht="17.25" customHeight="1" x14ac:dyDescent="0.2">
      <c r="B44" s="46">
        <v>12</v>
      </c>
      <c r="C44" s="46"/>
      <c r="D44" s="46"/>
      <c r="E44" s="47" t="s">
        <v>53</v>
      </c>
      <c r="F44" s="47"/>
      <c r="G44" s="48" t="s">
        <v>100</v>
      </c>
      <c r="H44" s="48"/>
      <c r="I44" s="48"/>
      <c r="J44" s="48"/>
      <c r="K44" s="3">
        <v>36545</v>
      </c>
      <c r="L44" s="5">
        <v>0</v>
      </c>
      <c r="M44" s="7">
        <v>17500000</v>
      </c>
      <c r="N44" s="40">
        <v>0</v>
      </c>
      <c r="O44" s="40"/>
      <c r="P44" s="44">
        <v>0</v>
      </c>
      <c r="Q44" s="44"/>
      <c r="R44" s="5">
        <v>0</v>
      </c>
      <c r="S44" s="40">
        <v>17500000</v>
      </c>
      <c r="T44" s="40"/>
      <c r="U44" s="44">
        <v>17500000</v>
      </c>
      <c r="V44" s="44"/>
      <c r="W44" s="45"/>
      <c r="X44" s="45"/>
    </row>
    <row r="45" spans="2:24" ht="17.25" customHeight="1" x14ac:dyDescent="0.2">
      <c r="B45" s="51" t="s">
        <v>1</v>
      </c>
      <c r="C45" s="51"/>
      <c r="D45" s="51"/>
      <c r="E45" s="52" t="s">
        <v>54</v>
      </c>
      <c r="F45" s="52"/>
      <c r="G45" s="52"/>
      <c r="H45" s="53" t="s">
        <v>120</v>
      </c>
      <c r="I45" s="53"/>
      <c r="J45" s="53"/>
      <c r="K45" s="2">
        <v>53</v>
      </c>
      <c r="L45" s="5">
        <v>17500000</v>
      </c>
      <c r="M45" s="6">
        <f>SUM(M46:M50)</f>
        <v>77503004</v>
      </c>
      <c r="N45" s="40">
        <v>0</v>
      </c>
      <c r="O45" s="40"/>
      <c r="P45" s="49">
        <v>690141240</v>
      </c>
      <c r="Q45" s="49"/>
      <c r="R45" s="5">
        <v>0</v>
      </c>
      <c r="S45" s="40">
        <v>239776207</v>
      </c>
      <c r="T45" s="40"/>
      <c r="U45" s="49">
        <v>257276203</v>
      </c>
      <c r="V45" s="49"/>
      <c r="W45" s="50"/>
      <c r="X45" s="50"/>
    </row>
    <row r="46" spans="2:24" ht="17.25" customHeight="1" x14ac:dyDescent="0.2">
      <c r="B46" s="46">
        <v>1</v>
      </c>
      <c r="C46" s="46"/>
      <c r="D46" s="46"/>
      <c r="E46" s="47" t="s">
        <v>55</v>
      </c>
      <c r="F46" s="47"/>
      <c r="G46" s="48" t="s">
        <v>111</v>
      </c>
      <c r="H46" s="48"/>
      <c r="I46" s="48"/>
      <c r="J46" s="48"/>
      <c r="K46" s="3">
        <v>36926</v>
      </c>
      <c r="L46" s="5">
        <v>0</v>
      </c>
      <c r="M46" s="7">
        <v>17875800</v>
      </c>
      <c r="N46" s="40">
        <v>0</v>
      </c>
      <c r="O46" s="40"/>
      <c r="P46" s="44">
        <v>0</v>
      </c>
      <c r="Q46" s="44"/>
      <c r="R46" s="5">
        <v>0</v>
      </c>
      <c r="S46" s="40">
        <v>17875800</v>
      </c>
      <c r="T46" s="40"/>
      <c r="U46" s="44">
        <v>17875800</v>
      </c>
      <c r="V46" s="44"/>
      <c r="W46" s="45"/>
      <c r="X46" s="45"/>
    </row>
    <row r="47" spans="2:24" ht="17.25" customHeight="1" x14ac:dyDescent="0.2">
      <c r="B47" s="46">
        <v>2</v>
      </c>
      <c r="C47" s="46"/>
      <c r="D47" s="46"/>
      <c r="E47" s="47" t="s">
        <v>56</v>
      </c>
      <c r="F47" s="47"/>
      <c r="G47" s="48" t="s">
        <v>112</v>
      </c>
      <c r="H47" s="48"/>
      <c r="I47" s="48"/>
      <c r="J47" s="48"/>
      <c r="K47" s="3">
        <v>36903</v>
      </c>
      <c r="L47" s="5">
        <v>0</v>
      </c>
      <c r="M47" s="7">
        <v>17875800</v>
      </c>
      <c r="N47" s="40">
        <v>0</v>
      </c>
      <c r="O47" s="40"/>
      <c r="P47" s="44">
        <v>0</v>
      </c>
      <c r="Q47" s="44"/>
      <c r="R47" s="5">
        <v>0</v>
      </c>
      <c r="S47" s="40">
        <v>17875800</v>
      </c>
      <c r="T47" s="40"/>
      <c r="U47" s="44">
        <v>17875800</v>
      </c>
      <c r="V47" s="44"/>
      <c r="W47" s="45"/>
      <c r="X47" s="45"/>
    </row>
    <row r="48" spans="2:24" ht="17.25" customHeight="1" x14ac:dyDescent="0.2">
      <c r="B48" s="46">
        <v>3</v>
      </c>
      <c r="C48" s="46"/>
      <c r="D48" s="46"/>
      <c r="E48" s="47" t="s">
        <v>57</v>
      </c>
      <c r="F48" s="47"/>
      <c r="G48" s="48" t="s">
        <v>89</v>
      </c>
      <c r="H48" s="48"/>
      <c r="I48" s="48"/>
      <c r="J48" s="48"/>
      <c r="K48" s="3">
        <v>37078</v>
      </c>
      <c r="L48" s="5">
        <v>0</v>
      </c>
      <c r="M48" s="7">
        <v>17875800</v>
      </c>
      <c r="N48" s="40">
        <v>0</v>
      </c>
      <c r="O48" s="40"/>
      <c r="P48" s="44">
        <v>0</v>
      </c>
      <c r="Q48" s="44"/>
      <c r="R48" s="5">
        <v>0</v>
      </c>
      <c r="S48" s="40">
        <v>17875800</v>
      </c>
      <c r="T48" s="40"/>
      <c r="U48" s="44">
        <v>17875800</v>
      </c>
      <c r="V48" s="44"/>
      <c r="W48" s="45"/>
      <c r="X48" s="45"/>
    </row>
    <row r="49" spans="2:24" ht="17.25" customHeight="1" x14ac:dyDescent="0.2">
      <c r="B49" s="46">
        <v>4</v>
      </c>
      <c r="C49" s="46"/>
      <c r="D49" s="46"/>
      <c r="E49" s="47" t="s">
        <v>58</v>
      </c>
      <c r="F49" s="47"/>
      <c r="G49" s="48" t="s">
        <v>113</v>
      </c>
      <c r="H49" s="48"/>
      <c r="I49" s="48"/>
      <c r="J49" s="48"/>
      <c r="K49" s="3">
        <v>37217</v>
      </c>
      <c r="L49" s="5">
        <v>0</v>
      </c>
      <c r="M49" s="7">
        <v>5999804</v>
      </c>
      <c r="N49" s="40">
        <v>0</v>
      </c>
      <c r="O49" s="40"/>
      <c r="P49" s="44">
        <v>11876000</v>
      </c>
      <c r="Q49" s="44"/>
      <c r="R49" s="5">
        <v>0</v>
      </c>
      <c r="S49" s="40">
        <v>5999804</v>
      </c>
      <c r="T49" s="40"/>
      <c r="U49" s="44">
        <v>5999804</v>
      </c>
      <c r="V49" s="44"/>
      <c r="W49" s="45"/>
      <c r="X49" s="45"/>
    </row>
    <row r="50" spans="2:24" ht="17.25" customHeight="1" x14ac:dyDescent="0.2">
      <c r="B50" s="46">
        <v>5</v>
      </c>
      <c r="C50" s="46"/>
      <c r="D50" s="46"/>
      <c r="E50" s="47" t="s">
        <v>59</v>
      </c>
      <c r="F50" s="47"/>
      <c r="G50" s="48" t="s">
        <v>114</v>
      </c>
      <c r="H50" s="48"/>
      <c r="I50" s="48"/>
      <c r="J50" s="48"/>
      <c r="K50" s="3">
        <v>36744</v>
      </c>
      <c r="L50" s="5">
        <v>0</v>
      </c>
      <c r="M50" s="7">
        <v>17875800</v>
      </c>
      <c r="N50" s="40">
        <v>0</v>
      </c>
      <c r="O50" s="40"/>
      <c r="P50" s="44">
        <v>0</v>
      </c>
      <c r="Q50" s="44"/>
      <c r="R50" s="5">
        <v>0</v>
      </c>
      <c r="S50" s="40">
        <v>17875800</v>
      </c>
      <c r="T50" s="40"/>
      <c r="U50" s="44">
        <v>17875800</v>
      </c>
      <c r="V50" s="44"/>
      <c r="W50" s="45"/>
      <c r="X50" s="45"/>
    </row>
    <row r="51" spans="2:24" ht="17.25" customHeight="1" x14ac:dyDescent="0.2">
      <c r="B51" s="51" t="s">
        <v>1</v>
      </c>
      <c r="C51" s="51"/>
      <c r="D51" s="51"/>
      <c r="E51" s="52" t="s">
        <v>60</v>
      </c>
      <c r="F51" s="52"/>
      <c r="G51" s="52"/>
      <c r="H51" s="53" t="s">
        <v>120</v>
      </c>
      <c r="I51" s="53"/>
      <c r="J51" s="53"/>
      <c r="K51" s="2">
        <v>51</v>
      </c>
      <c r="L51" s="5">
        <v>17500000</v>
      </c>
      <c r="M51" s="6">
        <f>SUM(M52:M56)</f>
        <v>106879000</v>
      </c>
      <c r="N51" s="40">
        <v>0</v>
      </c>
      <c r="O51" s="40"/>
      <c r="P51" s="49">
        <v>677988200</v>
      </c>
      <c r="Q51" s="49"/>
      <c r="R51" s="5">
        <v>0</v>
      </c>
      <c r="S51" s="40">
        <v>233677636</v>
      </c>
      <c r="T51" s="40"/>
      <c r="U51" s="49">
        <v>251177636</v>
      </c>
      <c r="V51" s="49"/>
      <c r="W51" s="50"/>
      <c r="X51" s="50"/>
    </row>
    <row r="52" spans="2:24" ht="17.25" customHeight="1" x14ac:dyDescent="0.2">
      <c r="B52" s="46">
        <v>1</v>
      </c>
      <c r="C52" s="46"/>
      <c r="D52" s="46"/>
      <c r="E52" s="47" t="s">
        <v>61</v>
      </c>
      <c r="F52" s="47"/>
      <c r="G52" s="48" t="s">
        <v>115</v>
      </c>
      <c r="H52" s="48"/>
      <c r="I52" s="48"/>
      <c r="J52" s="48"/>
      <c r="K52" s="3">
        <v>37086</v>
      </c>
      <c r="L52" s="5">
        <v>0</v>
      </c>
      <c r="M52" s="7">
        <v>17875800</v>
      </c>
      <c r="N52" s="40">
        <v>0</v>
      </c>
      <c r="O52" s="40"/>
      <c r="P52" s="44">
        <v>0</v>
      </c>
      <c r="Q52" s="44"/>
      <c r="R52" s="5">
        <v>0</v>
      </c>
      <c r="S52" s="40">
        <v>17875800</v>
      </c>
      <c r="T52" s="40"/>
      <c r="U52" s="44">
        <v>17875800</v>
      </c>
      <c r="V52" s="44"/>
      <c r="W52" s="45"/>
      <c r="X52" s="45"/>
    </row>
    <row r="53" spans="2:24" ht="17.25" customHeight="1" x14ac:dyDescent="0.2">
      <c r="B53" s="46">
        <v>2</v>
      </c>
      <c r="C53" s="46"/>
      <c r="D53" s="46"/>
      <c r="E53" s="47" t="s">
        <v>62</v>
      </c>
      <c r="F53" s="47"/>
      <c r="G53" s="48" t="s">
        <v>116</v>
      </c>
      <c r="H53" s="48"/>
      <c r="I53" s="48"/>
      <c r="J53" s="48"/>
      <c r="K53" s="3">
        <v>36958</v>
      </c>
      <c r="L53" s="5">
        <v>0</v>
      </c>
      <c r="M53" s="7">
        <v>17875800</v>
      </c>
      <c r="N53" s="40">
        <v>0</v>
      </c>
      <c r="O53" s="40"/>
      <c r="P53" s="44">
        <v>0</v>
      </c>
      <c r="Q53" s="44"/>
      <c r="R53" s="5">
        <v>0</v>
      </c>
      <c r="S53" s="40">
        <v>17875800</v>
      </c>
      <c r="T53" s="40"/>
      <c r="U53" s="44">
        <v>17875800</v>
      </c>
      <c r="V53" s="44"/>
      <c r="W53" s="45"/>
      <c r="X53" s="45"/>
    </row>
    <row r="54" spans="2:24" ht="17.25" customHeight="1" x14ac:dyDescent="0.2">
      <c r="B54" s="46">
        <v>3</v>
      </c>
      <c r="C54" s="46"/>
      <c r="D54" s="46"/>
      <c r="E54" s="47" t="s">
        <v>63</v>
      </c>
      <c r="F54" s="47"/>
      <c r="G54" s="48" t="s">
        <v>117</v>
      </c>
      <c r="H54" s="48"/>
      <c r="I54" s="48"/>
      <c r="J54" s="48"/>
      <c r="K54" s="3">
        <v>37083</v>
      </c>
      <c r="L54" s="5">
        <v>0</v>
      </c>
      <c r="M54" s="7">
        <v>17875800</v>
      </c>
      <c r="N54" s="40">
        <v>0</v>
      </c>
      <c r="O54" s="40"/>
      <c r="P54" s="44">
        <v>0</v>
      </c>
      <c r="Q54" s="44"/>
      <c r="R54" s="5">
        <v>0</v>
      </c>
      <c r="S54" s="40">
        <v>17875800</v>
      </c>
      <c r="T54" s="40"/>
      <c r="U54" s="44">
        <v>17875800</v>
      </c>
      <c r="V54" s="44"/>
      <c r="W54" s="45"/>
      <c r="X54" s="45"/>
    </row>
    <row r="55" spans="2:24" ht="17.25" customHeight="1" x14ac:dyDescent="0.2">
      <c r="B55" s="46">
        <v>4</v>
      </c>
      <c r="C55" s="46"/>
      <c r="D55" s="46"/>
      <c r="E55" s="47" t="s">
        <v>64</v>
      </c>
      <c r="F55" s="47"/>
      <c r="G55" s="48" t="s">
        <v>81</v>
      </c>
      <c r="H55" s="48"/>
      <c r="I55" s="48"/>
      <c r="J55" s="48"/>
      <c r="K55" s="3">
        <v>37256</v>
      </c>
      <c r="L55" s="5">
        <v>0</v>
      </c>
      <c r="M55" s="7">
        <v>17875800</v>
      </c>
      <c r="N55" s="40">
        <v>0</v>
      </c>
      <c r="O55" s="40"/>
      <c r="P55" s="44">
        <v>0</v>
      </c>
      <c r="Q55" s="44"/>
      <c r="R55" s="5">
        <v>0</v>
      </c>
      <c r="S55" s="40">
        <v>17875800</v>
      </c>
      <c r="T55" s="40"/>
      <c r="U55" s="44">
        <v>17875800</v>
      </c>
      <c r="V55" s="44"/>
      <c r="W55" s="45"/>
      <c r="X55" s="45"/>
    </row>
    <row r="56" spans="2:24" ht="21.75" customHeight="1" x14ac:dyDescent="0.2">
      <c r="B56" s="46">
        <v>5</v>
      </c>
      <c r="C56" s="46"/>
      <c r="D56" s="46"/>
      <c r="E56" s="47" t="s">
        <v>65</v>
      </c>
      <c r="F56" s="47"/>
      <c r="G56" s="48" t="s">
        <v>118</v>
      </c>
      <c r="H56" s="48"/>
      <c r="I56" s="48"/>
      <c r="J56" s="48"/>
      <c r="K56" s="3">
        <v>32572.3917939815</v>
      </c>
      <c r="L56" s="5">
        <v>17500000</v>
      </c>
      <c r="M56" s="7">
        <f>17500000+17875800</f>
        <v>35375800</v>
      </c>
      <c r="N56" s="40">
        <v>0</v>
      </c>
      <c r="O56" s="40"/>
      <c r="P56" s="44">
        <v>0</v>
      </c>
      <c r="Q56" s="44"/>
      <c r="R56" s="5">
        <v>0</v>
      </c>
      <c r="S56" s="40">
        <v>17875800</v>
      </c>
      <c r="T56" s="40"/>
      <c r="U56" s="44">
        <v>35375800</v>
      </c>
      <c r="V56" s="44"/>
      <c r="W56" s="76" t="s">
        <v>181</v>
      </c>
      <c r="X56" s="76"/>
    </row>
    <row r="57" spans="2:24" ht="17.25" customHeight="1" x14ac:dyDescent="0.2">
      <c r="B57" s="38" t="s">
        <v>2</v>
      </c>
      <c r="C57" s="38"/>
      <c r="D57" s="38"/>
      <c r="E57" s="39" t="s">
        <v>66</v>
      </c>
      <c r="F57" s="39"/>
      <c r="G57" s="39"/>
      <c r="H57" s="39"/>
      <c r="I57" s="39"/>
      <c r="J57" s="39"/>
      <c r="K57" s="4">
        <v>10649</v>
      </c>
      <c r="L57" s="5">
        <v>5915951011</v>
      </c>
      <c r="M57" s="8">
        <f>+M11+M13+M20+M32+M45+M51</f>
        <v>680062688</v>
      </c>
      <c r="N57" s="40">
        <v>1056396748</v>
      </c>
      <c r="O57" s="40"/>
      <c r="P57" s="41">
        <v>44673955569</v>
      </c>
      <c r="Q57" s="41"/>
      <c r="R57" s="5">
        <v>14540472</v>
      </c>
      <c r="S57" s="40">
        <v>8810634376</v>
      </c>
      <c r="T57" s="40"/>
      <c r="U57" s="41">
        <v>14726585397</v>
      </c>
      <c r="V57" s="41"/>
      <c r="W57" s="43" t="s">
        <v>2</v>
      </c>
      <c r="X57" s="43"/>
    </row>
    <row r="58" spans="2:24" ht="13.5" customHeight="1" x14ac:dyDescent="0.2"/>
    <row r="59" spans="2:24" ht="16.5" customHeight="1" x14ac:dyDescent="0.2">
      <c r="M59" s="63" t="s">
        <v>160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</row>
    <row r="60" spans="2:24" ht="15" customHeight="1" x14ac:dyDescent="0.2">
      <c r="C60" s="54" t="s">
        <v>135</v>
      </c>
      <c r="D60" s="54"/>
      <c r="E60" s="54"/>
      <c r="F60" s="54"/>
      <c r="G60" s="54"/>
      <c r="H60" s="54"/>
      <c r="I60" s="54"/>
      <c r="M60" s="58" t="s">
        <v>136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6" spans="13:24" x14ac:dyDescent="0.2">
      <c r="M66" s="67" t="s">
        <v>137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</sheetData>
  <autoFilter ref="B10:X57">
    <filterColumn colId="0" showButton="0"/>
    <filterColumn colId="1" showButton="0"/>
    <filterColumn colId="3" showButton="0"/>
    <filterColumn colId="4" showButton="0"/>
    <filterColumn colId="6" showButton="0"/>
    <filterColumn colId="7" showButton="0"/>
    <filterColumn colId="12" showButton="0"/>
    <filterColumn colId="14" showButton="0"/>
    <filterColumn colId="17" showButton="0"/>
    <filterColumn colId="19" showButton="0"/>
    <filterColumn colId="21" showButton="0"/>
  </autoFilter>
  <mergeCells count="396">
    <mergeCell ref="M59:X59"/>
    <mergeCell ref="M60:X60"/>
    <mergeCell ref="M66:X66"/>
    <mergeCell ref="B10:D10"/>
    <mergeCell ref="B1:I1"/>
    <mergeCell ref="J1:X1"/>
    <mergeCell ref="J2:X3"/>
    <mergeCell ref="B3:I3"/>
    <mergeCell ref="R4:S4"/>
    <mergeCell ref="F5:H5"/>
    <mergeCell ref="B6:X6"/>
    <mergeCell ref="B13:D13"/>
    <mergeCell ref="B14:D14"/>
    <mergeCell ref="B11:D11"/>
    <mergeCell ref="B12:D1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39:D39"/>
    <mergeCell ref="B41:D41"/>
    <mergeCell ref="B42:D42"/>
    <mergeCell ref="B43:D43"/>
    <mergeCell ref="B20:D20"/>
    <mergeCell ref="B21:D21"/>
    <mergeCell ref="B22:D22"/>
    <mergeCell ref="B33:D33"/>
    <mergeCell ref="B34:D34"/>
    <mergeCell ref="B36:D36"/>
    <mergeCell ref="B35:D35"/>
    <mergeCell ref="B37:D37"/>
    <mergeCell ref="B32:D32"/>
    <mergeCell ref="B27:D27"/>
    <mergeCell ref="B28:D28"/>
    <mergeCell ref="B29:D29"/>
    <mergeCell ref="B30:D30"/>
    <mergeCell ref="B31:D31"/>
    <mergeCell ref="B46:D46"/>
    <mergeCell ref="B47:D47"/>
    <mergeCell ref="B50:D50"/>
    <mergeCell ref="B51:D51"/>
    <mergeCell ref="B52:D52"/>
    <mergeCell ref="E13:G13"/>
    <mergeCell ref="E31:F31"/>
    <mergeCell ref="G23:J23"/>
    <mergeCell ref="G24:J24"/>
    <mergeCell ref="G25:J25"/>
    <mergeCell ref="G26:J26"/>
    <mergeCell ref="G27:J27"/>
    <mergeCell ref="G28:J28"/>
    <mergeCell ref="G29:J29"/>
    <mergeCell ref="G30:J30"/>
    <mergeCell ref="E23:F23"/>
    <mergeCell ref="E24:F24"/>
    <mergeCell ref="E25:F25"/>
    <mergeCell ref="E26:F26"/>
    <mergeCell ref="E27:F27"/>
    <mergeCell ref="E36:F36"/>
    <mergeCell ref="B44:D44"/>
    <mergeCell ref="B38:D38"/>
    <mergeCell ref="B40:D40"/>
    <mergeCell ref="B57:D57"/>
    <mergeCell ref="E10:G10"/>
    <mergeCell ref="B56:D56"/>
    <mergeCell ref="B53:D53"/>
    <mergeCell ref="B54:D54"/>
    <mergeCell ref="B55:D55"/>
    <mergeCell ref="E19:F19"/>
    <mergeCell ref="G19:J19"/>
    <mergeCell ref="E14:F14"/>
    <mergeCell ref="E15:F15"/>
    <mergeCell ref="E16:F16"/>
    <mergeCell ref="E17:F17"/>
    <mergeCell ref="E18:F18"/>
    <mergeCell ref="G31:J31"/>
    <mergeCell ref="E20:G20"/>
    <mergeCell ref="E21:F21"/>
    <mergeCell ref="E22:F22"/>
    <mergeCell ref="E28:F28"/>
    <mergeCell ref="E29:F29"/>
    <mergeCell ref="E30:F30"/>
    <mergeCell ref="E37:F37"/>
    <mergeCell ref="B45:D45"/>
    <mergeCell ref="B48:D48"/>
    <mergeCell ref="B49:D49"/>
    <mergeCell ref="E38:F38"/>
    <mergeCell ref="E39:F39"/>
    <mergeCell ref="E40:F40"/>
    <mergeCell ref="E32:G32"/>
    <mergeCell ref="E33:F33"/>
    <mergeCell ref="E34:F34"/>
    <mergeCell ref="E35:F35"/>
    <mergeCell ref="E41:F41"/>
    <mergeCell ref="E11:G11"/>
    <mergeCell ref="E12:F12"/>
    <mergeCell ref="E47:F47"/>
    <mergeCell ref="E48:F48"/>
    <mergeCell ref="G56:J56"/>
    <mergeCell ref="E51:G51"/>
    <mergeCell ref="E52:F52"/>
    <mergeCell ref="E53:F53"/>
    <mergeCell ref="E54:F54"/>
    <mergeCell ref="E42:F42"/>
    <mergeCell ref="E43:F43"/>
    <mergeCell ref="E44:F44"/>
    <mergeCell ref="G42:J42"/>
    <mergeCell ref="G43:J43"/>
    <mergeCell ref="G44:J44"/>
    <mergeCell ref="C60:I60"/>
    <mergeCell ref="G12:J12"/>
    <mergeCell ref="E57:J57"/>
    <mergeCell ref="E55:F55"/>
    <mergeCell ref="E56:F56"/>
    <mergeCell ref="G55:J55"/>
    <mergeCell ref="G14:J14"/>
    <mergeCell ref="G15:J15"/>
    <mergeCell ref="G16:J16"/>
    <mergeCell ref="G17:J17"/>
    <mergeCell ref="G18:J18"/>
    <mergeCell ref="G21:J21"/>
    <mergeCell ref="G22:J22"/>
    <mergeCell ref="G52:J52"/>
    <mergeCell ref="G53:J53"/>
    <mergeCell ref="G54:J54"/>
    <mergeCell ref="G46:J46"/>
    <mergeCell ref="G47:J47"/>
    <mergeCell ref="G48:J48"/>
    <mergeCell ref="G49:J49"/>
    <mergeCell ref="E49:F49"/>
    <mergeCell ref="E50:F50"/>
    <mergeCell ref="E45:G45"/>
    <mergeCell ref="E46:F46"/>
    <mergeCell ref="N10:O10"/>
    <mergeCell ref="N31:O31"/>
    <mergeCell ref="H45:J45"/>
    <mergeCell ref="H51:J51"/>
    <mergeCell ref="H32:J32"/>
    <mergeCell ref="H20:J20"/>
    <mergeCell ref="H13:J13"/>
    <mergeCell ref="H10:J10"/>
    <mergeCell ref="H11:J11"/>
    <mergeCell ref="G50:J50"/>
    <mergeCell ref="G36:J36"/>
    <mergeCell ref="G37:J37"/>
    <mergeCell ref="G38:J38"/>
    <mergeCell ref="G39:J39"/>
    <mergeCell ref="G40:J40"/>
    <mergeCell ref="G33:J33"/>
    <mergeCell ref="G34:J34"/>
    <mergeCell ref="G35:J35"/>
    <mergeCell ref="N13:O13"/>
    <mergeCell ref="N11:O11"/>
    <mergeCell ref="N12:O12"/>
    <mergeCell ref="N23:O23"/>
    <mergeCell ref="N24:O24"/>
    <mergeCell ref="G41:J41"/>
    <mergeCell ref="N19:O19"/>
    <mergeCell ref="N14:O14"/>
    <mergeCell ref="N15:O15"/>
    <mergeCell ref="N16:O16"/>
    <mergeCell ref="N17:O17"/>
    <mergeCell ref="N18:O18"/>
    <mergeCell ref="N20:O20"/>
    <mergeCell ref="N21:O21"/>
    <mergeCell ref="N22:O22"/>
    <mergeCell ref="N40:O40"/>
    <mergeCell ref="N41:O41"/>
    <mergeCell ref="N33:O33"/>
    <mergeCell ref="N34:O34"/>
    <mergeCell ref="N35:O35"/>
    <mergeCell ref="N36:O36"/>
    <mergeCell ref="N37:O37"/>
    <mergeCell ref="N32:O32"/>
    <mergeCell ref="N25:O25"/>
    <mergeCell ref="N26:O26"/>
    <mergeCell ref="N27:O27"/>
    <mergeCell ref="N28:O28"/>
    <mergeCell ref="N29:O29"/>
    <mergeCell ref="N30:O30"/>
    <mergeCell ref="N38:O38"/>
    <mergeCell ref="N39:O39"/>
    <mergeCell ref="N45:O45"/>
    <mergeCell ref="N46:O46"/>
    <mergeCell ref="N47:O47"/>
    <mergeCell ref="N42:O42"/>
    <mergeCell ref="N43:O43"/>
    <mergeCell ref="N44:O44"/>
    <mergeCell ref="N55:O55"/>
    <mergeCell ref="N48:O48"/>
    <mergeCell ref="N49:O49"/>
    <mergeCell ref="N50:O50"/>
    <mergeCell ref="P13:Q13"/>
    <mergeCell ref="P11:Q11"/>
    <mergeCell ref="P12:Q12"/>
    <mergeCell ref="N57:O57"/>
    <mergeCell ref="P10:Q10"/>
    <mergeCell ref="N56:O56"/>
    <mergeCell ref="N51:O51"/>
    <mergeCell ref="N52:O52"/>
    <mergeCell ref="N53:O53"/>
    <mergeCell ref="N54:O54"/>
    <mergeCell ref="P18:Q18"/>
    <mergeCell ref="P19:Q19"/>
    <mergeCell ref="P14:Q14"/>
    <mergeCell ref="P15:Q15"/>
    <mergeCell ref="P16:Q16"/>
    <mergeCell ref="P17:Q17"/>
    <mergeCell ref="P20:Q20"/>
    <mergeCell ref="P21:Q21"/>
    <mergeCell ref="P22:Q22"/>
    <mergeCell ref="P31:Q31"/>
    <mergeCell ref="P23:Q23"/>
    <mergeCell ref="P24:Q24"/>
    <mergeCell ref="P25:Q25"/>
    <mergeCell ref="P26:Q26"/>
    <mergeCell ref="P42:Q42"/>
    <mergeCell ref="P43:Q43"/>
    <mergeCell ref="P44:Q44"/>
    <mergeCell ref="P27:Q27"/>
    <mergeCell ref="P28:Q28"/>
    <mergeCell ref="P29:Q29"/>
    <mergeCell ref="P30:Q30"/>
    <mergeCell ref="P35:Q35"/>
    <mergeCell ref="P36:Q36"/>
    <mergeCell ref="P37:Q37"/>
    <mergeCell ref="P38:Q38"/>
    <mergeCell ref="P32:Q32"/>
    <mergeCell ref="P33:Q33"/>
    <mergeCell ref="P34:Q34"/>
    <mergeCell ref="P52:Q52"/>
    <mergeCell ref="P53:Q53"/>
    <mergeCell ref="P54:Q54"/>
    <mergeCell ref="P46:Q46"/>
    <mergeCell ref="P47:Q47"/>
    <mergeCell ref="P48:Q48"/>
    <mergeCell ref="S11:T11"/>
    <mergeCell ref="S12:T12"/>
    <mergeCell ref="S30:T30"/>
    <mergeCell ref="S44:T44"/>
    <mergeCell ref="S33:T33"/>
    <mergeCell ref="S34:T34"/>
    <mergeCell ref="S35:T35"/>
    <mergeCell ref="S36:T36"/>
    <mergeCell ref="S37:T37"/>
    <mergeCell ref="S32:T32"/>
    <mergeCell ref="S38:T38"/>
    <mergeCell ref="S39:T39"/>
    <mergeCell ref="S40:T40"/>
    <mergeCell ref="S41:T41"/>
    <mergeCell ref="P45:Q45"/>
    <mergeCell ref="P39:Q39"/>
    <mergeCell ref="P40:Q40"/>
    <mergeCell ref="P41:Q41"/>
    <mergeCell ref="P57:Q57"/>
    <mergeCell ref="S10:T10"/>
    <mergeCell ref="P55:Q55"/>
    <mergeCell ref="P56:Q56"/>
    <mergeCell ref="P49:Q49"/>
    <mergeCell ref="P50:Q50"/>
    <mergeCell ref="S15:T15"/>
    <mergeCell ref="S16:T16"/>
    <mergeCell ref="S17:T17"/>
    <mergeCell ref="S18:T18"/>
    <mergeCell ref="S19:T19"/>
    <mergeCell ref="S13:T13"/>
    <mergeCell ref="S14:T14"/>
    <mergeCell ref="S23:T23"/>
    <mergeCell ref="S24:T24"/>
    <mergeCell ref="S25:T25"/>
    <mergeCell ref="S26:T26"/>
    <mergeCell ref="S27:T27"/>
    <mergeCell ref="S20:T20"/>
    <mergeCell ref="S21:T21"/>
    <mergeCell ref="S22:T22"/>
    <mergeCell ref="S28:T28"/>
    <mergeCell ref="S29:T29"/>
    <mergeCell ref="P51:Q51"/>
    <mergeCell ref="U10:V10"/>
    <mergeCell ref="U31:V31"/>
    <mergeCell ref="S56:T56"/>
    <mergeCell ref="S53:T53"/>
    <mergeCell ref="S54:T54"/>
    <mergeCell ref="S55:T55"/>
    <mergeCell ref="S49:T49"/>
    <mergeCell ref="S50:T50"/>
    <mergeCell ref="S51:T51"/>
    <mergeCell ref="U13:V13"/>
    <mergeCell ref="U11:V11"/>
    <mergeCell ref="U12:V12"/>
    <mergeCell ref="U38:V38"/>
    <mergeCell ref="U39:V39"/>
    <mergeCell ref="U40:V40"/>
    <mergeCell ref="U41:V41"/>
    <mergeCell ref="U32:V32"/>
    <mergeCell ref="U33:V33"/>
    <mergeCell ref="U34:V34"/>
    <mergeCell ref="U19:V19"/>
    <mergeCell ref="U14:V14"/>
    <mergeCell ref="U15:V15"/>
    <mergeCell ref="S45:T45"/>
    <mergeCell ref="S46:T46"/>
    <mergeCell ref="S47:T47"/>
    <mergeCell ref="S48:T48"/>
    <mergeCell ref="S42:T42"/>
    <mergeCell ref="S43:T43"/>
    <mergeCell ref="U16:V16"/>
    <mergeCell ref="U17:V17"/>
    <mergeCell ref="U18:V18"/>
    <mergeCell ref="U28:V28"/>
    <mergeCell ref="U29:V29"/>
    <mergeCell ref="U30:V30"/>
    <mergeCell ref="U20:V20"/>
    <mergeCell ref="U21:V21"/>
    <mergeCell ref="U22:V22"/>
    <mergeCell ref="U23:V23"/>
    <mergeCell ref="U24:V24"/>
    <mergeCell ref="U25:V25"/>
    <mergeCell ref="U26:V26"/>
    <mergeCell ref="U27:V27"/>
    <mergeCell ref="W28:X28"/>
    <mergeCell ref="U55:V55"/>
    <mergeCell ref="U47:V47"/>
    <mergeCell ref="U48:V48"/>
    <mergeCell ref="U49:V49"/>
    <mergeCell ref="U50:V50"/>
    <mergeCell ref="W11:X11"/>
    <mergeCell ref="W12:X12"/>
    <mergeCell ref="W29:X29"/>
    <mergeCell ref="W35:X35"/>
    <mergeCell ref="W36:X36"/>
    <mergeCell ref="W37:X37"/>
    <mergeCell ref="W32:X32"/>
    <mergeCell ref="W33:X33"/>
    <mergeCell ref="W34:X34"/>
    <mergeCell ref="W45:X45"/>
    <mergeCell ref="W38:X38"/>
    <mergeCell ref="W39:X39"/>
    <mergeCell ref="W40:X40"/>
    <mergeCell ref="W41:X41"/>
    <mergeCell ref="U46:V46"/>
    <mergeCell ref="U42:V42"/>
    <mergeCell ref="U43:V43"/>
    <mergeCell ref="U44:V44"/>
    <mergeCell ref="B7:X7"/>
    <mergeCell ref="B8:X8"/>
    <mergeCell ref="W10:X10"/>
    <mergeCell ref="U56:V56"/>
    <mergeCell ref="U51:V51"/>
    <mergeCell ref="U52:V52"/>
    <mergeCell ref="U53:V53"/>
    <mergeCell ref="U54:V54"/>
    <mergeCell ref="W14:X14"/>
    <mergeCell ref="W15:X15"/>
    <mergeCell ref="W16:X16"/>
    <mergeCell ref="W17:X17"/>
    <mergeCell ref="W13:X13"/>
    <mergeCell ref="W20:X20"/>
    <mergeCell ref="W21:X21"/>
    <mergeCell ref="W18:X18"/>
    <mergeCell ref="W19:X19"/>
    <mergeCell ref="W30:X30"/>
    <mergeCell ref="W22:X22"/>
    <mergeCell ref="W23:X23"/>
    <mergeCell ref="W24:X24"/>
    <mergeCell ref="W25:X25"/>
    <mergeCell ref="W26:X26"/>
    <mergeCell ref="W27:X27"/>
    <mergeCell ref="W57:X57"/>
    <mergeCell ref="W31:X31"/>
    <mergeCell ref="S31:T31"/>
    <mergeCell ref="W55:X55"/>
    <mergeCell ref="W56:X56"/>
    <mergeCell ref="W49:X49"/>
    <mergeCell ref="W50:X50"/>
    <mergeCell ref="W51:X51"/>
    <mergeCell ref="W52:X52"/>
    <mergeCell ref="W43:X43"/>
    <mergeCell ref="W44:X44"/>
    <mergeCell ref="W53:X53"/>
    <mergeCell ref="W54:X54"/>
    <mergeCell ref="W46:X46"/>
    <mergeCell ref="W47:X47"/>
    <mergeCell ref="W48:X48"/>
    <mergeCell ref="U57:V57"/>
    <mergeCell ref="W42:X42"/>
    <mergeCell ref="U35:V35"/>
    <mergeCell ref="U36:V36"/>
    <mergeCell ref="U37:V37"/>
    <mergeCell ref="U45:V45"/>
    <mergeCell ref="S57:T57"/>
    <mergeCell ref="S52:T52"/>
  </mergeCells>
  <pageMargins left="0.57999999999999996" right="0.4" top="0.42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CQPN, DEEA</vt:lpstr>
      <vt:lpstr>LHS TU TUC</vt:lpstr>
      <vt:lpstr>Tro lai hoc tap nhip 2k2</vt:lpstr>
      <vt:lpstr>11-14ktt</vt:lpstr>
      <vt:lpstr>15-19KTT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BinhTP</dc:creator>
  <cp:lastModifiedBy>BinhTP</cp:lastModifiedBy>
  <cp:lastPrinted>2020-06-03T01:50:26Z</cp:lastPrinted>
  <dcterms:created xsi:type="dcterms:W3CDTF">2020-05-21T08:30:06Z</dcterms:created>
  <dcterms:modified xsi:type="dcterms:W3CDTF">2020-06-03T01:56:48Z</dcterms:modified>
</cp:coreProperties>
</file>